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Q:\Banks\Leasing\лизинг 2022\2022 - 6мес\Reglament\"/>
    </mc:Choice>
  </mc:AlternateContent>
  <xr:revisionPtr revIDLastSave="0" documentId="13_ncr:1_{29B5AED9-18B4-4B6D-930D-6EE0BD4125B5}" xr6:coauthVersionLast="47" xr6:coauthVersionMax="47" xr10:uidLastSave="{00000000-0000-0000-0000-000000000000}"/>
  <bookViews>
    <workbookView xWindow="-120" yWindow="-120" windowWidth="29040" windowHeight="15840" tabRatio="656" activeTab="2" xr2:uid="{00000000-000D-0000-FFFF-FFFF00000000}"/>
  </bookViews>
  <sheets>
    <sheet name="о проекте" sheetId="1" r:id="rId1"/>
    <sheet name="термины" sheetId="3" r:id="rId2"/>
    <sheet name="__АНКЕТА__" sheetId="6" r:id="rId3"/>
    <sheet name="lists" sheetId="10" state="hidden" r:id="rId4"/>
    <sheet name="Лист1" sheetId="9" state="hidden" r:id="rId5"/>
  </sheets>
  <externalReferences>
    <externalReference r:id="rId6"/>
  </externalReferences>
  <definedNames>
    <definedName name="_xlnm._FilterDatabase" localSheetId="2" hidden="1">__АНКЕТА__!$B$189:$C$192</definedName>
    <definedName name="автобусы">__АНКЕТА__!#REF!</definedName>
    <definedName name="легковые_авто">__АНКЕТА__!#REF!</definedName>
    <definedName name="легковые_автомобили">__АНКЕТА__!#REF!</definedName>
    <definedName name="микроавтобусы">Лист1!$A$1:$A$21</definedName>
    <definedName name="ответы">[1]мониторинг!$B$74:$B$80</definedName>
    <definedName name="ответы2">[1]мониторинг!$C$74:$C$80</definedName>
    <definedName name="ответы3">[1]мониторинг!$D$74:$D$79</definedName>
    <definedName name="ответы4">[1]мониторинг!$E$74:$E$80</definedName>
    <definedName name="ответы5">[1]мониторинг!$F$74:$F$78</definedName>
    <definedName name="список_грузовых_авто">__АНКЕТА__!#REF!</definedName>
    <definedName name="Список_грузовых_автомобилей_по_маркам">__АНКЕТА__!#REF!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8" i="6" l="1"/>
  <c r="C176" i="6"/>
  <c r="G68" i="6"/>
  <c r="F68" i="6"/>
  <c r="D68" i="6"/>
  <c r="C68" i="6"/>
  <c r="C187" i="6"/>
  <c r="C167" i="6" l="1"/>
</calcChain>
</file>

<file path=xl/sharedStrings.xml><?xml version="1.0" encoding="utf-8"?>
<sst xmlns="http://schemas.openxmlformats.org/spreadsheetml/2006/main" count="297" uniqueCount="270">
  <si>
    <t>АНКЕТА</t>
  </si>
  <si>
    <t>Контактное лицо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</si>
  <si>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</si>
  <si>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</si>
  <si>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</si>
  <si>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</si>
  <si>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Сибирский ФО</t>
  </si>
  <si>
    <t>Дальневосточный ФО</t>
  </si>
  <si>
    <t>Уральский ФО</t>
  </si>
  <si>
    <t>Приволжский ФО</t>
  </si>
  <si>
    <t>Энергетическое оборудование</t>
  </si>
  <si>
    <t>Полиграфическое оборудование</t>
  </si>
  <si>
    <t>Медицинская техника и фармацевтическое оборудование</t>
  </si>
  <si>
    <t>Суда (морские и речные)</t>
  </si>
  <si>
    <t>для расчета портфеля -</t>
  </si>
  <si>
    <t>курсы валют</t>
  </si>
  <si>
    <t>для расчета показателей:</t>
  </si>
  <si>
    <t>для объема нового бизнеса -</t>
  </si>
  <si>
    <t>Оборудование для ЖКХ</t>
  </si>
  <si>
    <t xml:space="preserve"> </t>
  </si>
  <si>
    <t>Северо-Кавказский ФО</t>
  </si>
  <si>
    <t>при заполнении анкеты НЕ использовать формулы и ссылки на ячейки !</t>
  </si>
  <si>
    <t>Предоставляя анкету, Компания дает свое согласие на обработку, использование, раскрытие и передачу третьим лицам информации, указанной в анкете; за исключением данных, в отношении которых оговорена конфиденциальность</t>
  </si>
  <si>
    <t>При несоблюдении указанного требования, корректность обрабатываемых данных НЕ ГАРАНТИРУЕТСЯ.</t>
  </si>
  <si>
    <t>ФИО генерального директора</t>
  </si>
  <si>
    <r>
      <t>(</t>
    </r>
    <r>
      <rPr>
        <b/>
        <sz val="9"/>
        <rFont val="Arial Cyr"/>
        <charset val="204"/>
      </rPr>
      <t>отметить "Х"</t>
    </r>
    <r>
      <rPr>
        <sz val="9"/>
        <rFont val="Arial Cyr"/>
        <charset val="204"/>
      </rPr>
      <t>)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</si>
  <si>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</si>
  <si>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</si>
  <si>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</si>
  <si>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</si>
  <si>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</si>
  <si>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</si>
  <si>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</si>
  <si>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 прочие собственники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</si>
  <si>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</si>
  <si>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</si>
  <si>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</si>
  <si>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</si>
  <si>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</si>
  <si>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</si>
  <si>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Телекоммуникационное оборудование, оргтехника, компьютеры</t>
  </si>
  <si>
    <t>e-mail, телефон контактного лица</t>
  </si>
  <si>
    <t>ИНН  (для группы компаний - ИНН головной компании)</t>
  </si>
  <si>
    <t>1. Информация о компании</t>
  </si>
  <si>
    <t xml:space="preserve">Собственник компании </t>
  </si>
  <si>
    <t>Наименование компании</t>
  </si>
  <si>
    <t>под собственником понимается владелец контрольного пакета или крупнейшей доли</t>
  </si>
  <si>
    <t xml:space="preserve">2. Показатели деятельности </t>
  </si>
  <si>
    <r>
      <t xml:space="preserve">Госучреждения </t>
    </r>
    <r>
      <rPr>
        <sz val="10"/>
        <rFont val="Arial Cyr"/>
        <charset val="204"/>
      </rPr>
      <t>(ФГУП,  МУП,  органы федер. и местной власти и др.)</t>
    </r>
  </si>
  <si>
    <r>
      <t xml:space="preserve">Физические лица </t>
    </r>
    <r>
      <rPr>
        <sz val="10"/>
        <rFont val="Arial Cyr"/>
        <charset val="204"/>
      </rPr>
      <t>(но не ИП)</t>
    </r>
  </si>
  <si>
    <r>
      <t xml:space="preserve">Обращаем Ваше внимание, что в объем нового бизнеса включаются РЕАЛЬНЫЕ сделки, а не планируемые или предполагаемые.
</t>
    </r>
    <r>
      <rPr>
        <b/>
        <sz val="11"/>
        <color indexed="10"/>
        <rFont val="Arial Cyr"/>
        <charset val="204"/>
      </rPr>
      <t>ЗА ДОСТОВЕРНОСТЬ ДАННЫХ АНКЕТЫ ОТВЕТСТВЕННОСТЬ НЕСЕТ САМА КОМПАНИЯ</t>
    </r>
  </si>
  <si>
    <t xml:space="preserve">Основной рэнкинг будет построен по </t>
  </si>
  <si>
    <t>ВНИМАНИЕ !  
Показатель "Новый бизнес" не включает НДС! Соответственно разбивки по видам имущества и регионам также не включают НДС!
 Все остальные показатели включают в себя НДС, если специально не оговорено иное.
При разбивке нового бизнеса и портфеля по регионам суммы сделок относятся в тот регион, где
реально будет функционировать оборудование.</t>
  </si>
  <si>
    <t>если Ваша компания входит в группу лизинговых компаний, просьба прислать уведомление, что анкета будет предоставлена от  группы компаний</t>
  </si>
  <si>
    <t>Погрузчики складские и складское оборудование, упаковочное оборудование и оборудование для производства тары</t>
  </si>
  <si>
    <t xml:space="preserve">ВНИМАНИЕ  !!!   </t>
  </si>
  <si>
    <t>IVECO</t>
  </si>
  <si>
    <t>GAZ</t>
  </si>
  <si>
    <t>Выберите марку автомобиля из выпадающего списка</t>
  </si>
  <si>
    <r>
      <t>конфиденциально</t>
    </r>
    <r>
      <rPr>
        <sz val="10"/>
        <rFont val="Arial Cyr"/>
        <charset val="204"/>
      </rPr>
      <t xml:space="preserve">, </t>
    </r>
    <r>
      <rPr>
        <sz val="10"/>
        <color indexed="23"/>
        <rFont val="Arial Cyr"/>
        <charset val="204"/>
      </rPr>
      <t xml:space="preserve">возможна публикация </t>
    </r>
    <r>
      <rPr>
        <u/>
        <sz val="10"/>
        <color indexed="23"/>
        <rFont val="Arial Cyr"/>
        <charset val="204"/>
      </rPr>
      <t>только агрегированного значения</t>
    </r>
    <r>
      <rPr>
        <sz val="10"/>
        <color indexed="23"/>
        <rFont val="Arial Cyr"/>
        <charset val="204"/>
      </rPr>
      <t xml:space="preserve">  показателя по всему рынку </t>
    </r>
  </si>
  <si>
    <t>Nissan</t>
  </si>
  <si>
    <t>Peugeot</t>
  </si>
  <si>
    <t>SsangYong</t>
  </si>
  <si>
    <t>Suzuki</t>
  </si>
  <si>
    <t>Toyota</t>
  </si>
  <si>
    <t>Volkswagen</t>
  </si>
  <si>
    <t>Mitsubishi</t>
  </si>
  <si>
    <t>Mercedes-Benz</t>
  </si>
  <si>
    <t>Mazda</t>
  </si>
  <si>
    <t>Hyundai</t>
  </si>
  <si>
    <t>Honda</t>
  </si>
  <si>
    <t>Ford</t>
  </si>
  <si>
    <t>Citroën</t>
  </si>
  <si>
    <t>УАЗ</t>
  </si>
  <si>
    <t>Fiat</t>
  </si>
  <si>
    <t>Renault</t>
  </si>
  <si>
    <t>Другая марка</t>
  </si>
  <si>
    <t>OPEL</t>
  </si>
  <si>
    <t>объему нового бизнеса!</t>
  </si>
  <si>
    <t xml:space="preserve"> лизинговой компании-участника</t>
  </si>
  <si>
    <r>
      <t>Малый</t>
    </r>
    <r>
      <rPr>
        <sz val="10"/>
        <rFont val="Arial Cyr"/>
        <charset val="204"/>
      </rPr>
      <t xml:space="preserve"> бизнес </t>
    </r>
    <r>
      <rPr>
        <i/>
        <sz val="10"/>
        <rFont val="Arial Cyr"/>
        <charset val="204"/>
      </rPr>
      <t>(численность персонала до 100 чел.; годовая выручка до 800 млн. руб.)</t>
    </r>
  </si>
  <si>
    <r>
      <t>Средний</t>
    </r>
    <r>
      <rPr>
        <sz val="10"/>
        <rFont val="Arial Cyr"/>
        <charset val="204"/>
      </rPr>
      <t xml:space="preserve"> бизнес </t>
    </r>
    <r>
      <rPr>
        <i/>
        <sz val="10"/>
        <rFont val="Arial Cyr"/>
        <charset val="204"/>
      </rPr>
      <t>(численность персонала 100-250 чел; выручка от 800 млн. до 2 млрд руб.)</t>
    </r>
  </si>
  <si>
    <r>
      <t>Крупный</t>
    </r>
    <r>
      <rPr>
        <sz val="10"/>
        <rFont val="Arial Cyr"/>
        <charset val="204"/>
      </rPr>
      <t xml:space="preserve"> бизнес </t>
    </r>
    <r>
      <rPr>
        <i/>
        <sz val="10"/>
        <rFont val="Arial Cyr"/>
        <charset val="204"/>
      </rPr>
      <t>(численность персонала более 250 чел; выручка более 2 млрд руб.)</t>
    </r>
  </si>
  <si>
    <t>* В соответствии с Федеральным законом № 209-ФЗ «О развитии малого и среднего предпринимательства в Российской Федерации», к критериям классификации клиентов по масштабам деятельности добавлена численность сотрудников</t>
  </si>
  <si>
    <t>Клиенты*</t>
  </si>
  <si>
    <t>Результаты предыдущих исследований Вы можете найти здесь:
http://raexpert.ru/researches/leasing
https://raexpert.ru/rankings/leasing</t>
  </si>
  <si>
    <t>собственные средства (УК+нераспр прибыль)</t>
  </si>
  <si>
    <t>банковские кредиты</t>
  </si>
  <si>
    <t>векселя</t>
  </si>
  <si>
    <t>облигации</t>
  </si>
  <si>
    <t>авансы</t>
  </si>
  <si>
    <t xml:space="preserve">прочие источники </t>
  </si>
  <si>
    <r>
      <rPr>
        <u/>
        <sz val="11"/>
        <rFont val="Arial Cyr"/>
        <charset val="204"/>
      </rPr>
      <t>Текущий портфель</t>
    </r>
    <r>
      <rPr>
        <sz val="11"/>
        <rFont val="Arial Cyr"/>
        <charset val="204"/>
      </rPr>
      <t xml:space="preserve"> компании оценивается  по объему лизинговых платежей к получению, или, что то же самое, по остаточной 
стоимости текущих сделок.  Под объемом лизинговых платежей к получению мы понимаем объем задолженности лизингополучателей перед лизингодателем по текущим сделкам за вычетом задолженности, просроченной более чем на 2 месяца. 
</t>
    </r>
    <r>
      <rPr>
        <u/>
        <sz val="11"/>
        <rFont val="Arial Cyr"/>
        <charset val="204"/>
      </rPr>
      <t xml:space="preserve">Арендный портфель </t>
    </r>
    <r>
      <rPr>
        <sz val="11"/>
        <rFont val="Arial Cyr"/>
        <charset val="204"/>
      </rPr>
      <t xml:space="preserve">- остаток арендных платежей к получению по действующим договорам аренды.
</t>
    </r>
    <r>
      <rPr>
        <u/>
        <sz val="11"/>
        <rFont val="Arial Cyr"/>
        <charset val="204"/>
      </rPr>
      <t>Объем профинансированных средств</t>
    </r>
    <r>
      <rPr>
        <sz val="11"/>
        <rFont val="Arial Cyr"/>
        <charset val="204"/>
      </rPr>
      <t xml:space="preserve"> - средства, потраченные лизинговой компанией  в рассматриваемом периоде  по текущим сделкам для их исполнения (закупка оборудования, получение лицензий, монтаж и прочие расходы произведенные лизингодателем). 
</t>
    </r>
    <r>
      <rPr>
        <u/>
        <sz val="11"/>
        <rFont val="Arial Cyr"/>
        <charset val="204"/>
      </rPr>
      <t>Объем полученных лизинговых платежей</t>
    </r>
    <r>
      <rPr>
        <sz val="11"/>
        <rFont val="Arial Cyr"/>
        <charset val="204"/>
      </rPr>
      <t xml:space="preserve"> представляет собой общую сумму платежей по договорам лизинга, перечисленных на расчетный 
счет организации в течение периода, включая доходы от ремаркетинга (доходы от продажи оборудования, изъятого у лизингополучателя), 
полученные компанией в течение периода. 
Объем полученных лизинговых платежей и объем лизинговых платежей к получению исчисляются компаниями без учета авансов от лизингополучателей.</t>
    </r>
  </si>
  <si>
    <r>
      <rPr>
        <b/>
        <sz val="11"/>
        <rFont val="Arial Cyr"/>
        <charset val="204"/>
      </rPr>
      <t>Новый бизнес</t>
    </r>
    <r>
      <rPr>
        <sz val="11"/>
        <rFont val="Arial Cyr"/>
        <charset val="204"/>
      </rPr>
      <t xml:space="preserve"> - стоимость переданных клиентам предметов лизинга в течение рассматриваемого периода, без НДС. 
</t>
    </r>
    <r>
      <rPr>
        <i/>
        <sz val="11"/>
        <rFont val="Arial Cyr"/>
        <charset val="204"/>
      </rPr>
      <t>(соответствует методике Leaseurope: New business is  the total value of assets provided during the period, excluding VAT and finance charges)</t>
    </r>
    <r>
      <rPr>
        <sz val="11"/>
        <rFont val="Arial Cyr"/>
        <charset val="204"/>
      </rPr>
      <t xml:space="preserve">.
По сделкам финансового лизинга новым бизнесом можно считать сумму договоров купли-продажи без НДС; по сделкам оперативного лизинга (аренды), когда передается не новое имущество (т.е. не приобретается вновь) - оценочную стоимость актива, которую лизинговая компания принимает в качестве базы для расчета арендных платежей.
Для всех сделок, включаемых в новый бизнес должны выполняться одно или оба условия:                                                                                             
(а) закупка оборудования для передачи в лизинг по договору лизинга,                                                                                                                                 
(б) получение ненулевого аванса от лизингополучателя - произошли не ранее первого дня рассматриваемого периода и не позднее его последнего дня. 
</t>
    </r>
    <r>
      <rPr>
        <b/>
        <sz val="11"/>
        <rFont val="Arial Cyr"/>
        <charset val="204"/>
      </rPr>
      <t>Сумма новых договоров лизинга</t>
    </r>
    <r>
      <rPr>
        <sz val="11"/>
        <rFont val="Arial Cyr"/>
        <charset val="204"/>
      </rPr>
      <t xml:space="preserve"> - вся сумма платежей по договорам лизинга, включая НДС. При учете суммы новых договоров лизинга также должны выполняться условия (а) и (б) (см.выше).                                                                                                                                                                                                                                       
Под арендными сделками понимаются сделки оперативного лизинга, оформленные юридически как договор аренды, по которым в рассматриваемый период получен первый арендный платеж.
В состав арендных сделок могут быть включены в том числе 1) передача в аренду изъятого ранее оборудования у дефолтных клиентов,                            2) договора аренды земли в случае передачи в лизинг недвижимости с землей (имущественного комплекса) и при условии единства сделки, т.е. одновременного действия и договора лизинга здания и договора аренды земли.                                                </t>
    </r>
    <r>
      <rPr>
        <b/>
        <sz val="11"/>
        <rFont val="Arial Cyr"/>
        <charset val="204"/>
      </rPr>
      <t/>
    </r>
  </si>
  <si>
    <t>3. Источники финансирования деятельности</t>
  </si>
  <si>
    <t>Расшифровка понятий:</t>
  </si>
  <si>
    <t>2.2. Структура нового бизнеса по регионам</t>
  </si>
  <si>
    <t>2.3. Структура нового бизнеса по клиентам</t>
  </si>
  <si>
    <r>
      <t xml:space="preserve">Прочее имущество всего </t>
    </r>
    <r>
      <rPr>
        <i/>
        <sz val="10"/>
        <rFont val="Arial"/>
        <family val="2"/>
        <charset val="204"/>
      </rPr>
      <t>(по возможности укажите ниже какое именно имущество)</t>
    </r>
  </si>
  <si>
    <t>Прочее имущество с долей свыше 2,5% портфеля (укажите вид)</t>
  </si>
  <si>
    <t>Деревообрабатывающее оборудование</t>
  </si>
  <si>
    <t>Авиационный транспорт (воздушные суда, вертолеты) *</t>
  </si>
  <si>
    <t>*В состав нового бизнеса не включаются меморандумы о намерениях.</t>
  </si>
  <si>
    <r>
      <t xml:space="preserve">Легковые автомобили  
</t>
    </r>
    <r>
      <rPr>
        <sz val="10"/>
        <color indexed="60"/>
        <rFont val="Arial"/>
        <family val="2"/>
        <charset val="204"/>
      </rPr>
      <t xml:space="preserve"> (только имеющие определение "легковой" по строке 3 ПТС "Тип ТС")</t>
    </r>
  </si>
  <si>
    <r>
      <t xml:space="preserve">Автобусы </t>
    </r>
    <r>
      <rPr>
        <sz val="10"/>
        <color indexed="60"/>
        <rFont val="Arial"/>
        <family val="2"/>
        <charset val="204"/>
      </rPr>
      <t>(только имеющие определение "автобусы" по строке 3 ПТС "Тип ТС")</t>
    </r>
    <r>
      <rPr>
        <sz val="10"/>
        <rFont val="Arial"/>
        <family val="2"/>
        <charset val="204"/>
      </rPr>
      <t xml:space="preserve">
и троллейбусы</t>
    </r>
  </si>
  <si>
    <r>
      <t xml:space="preserve">Грузовой автотранспорт 
</t>
    </r>
    <r>
      <rPr>
        <sz val="10"/>
        <color indexed="60"/>
        <rFont val="Arial"/>
        <family val="2"/>
        <charset val="204"/>
      </rPr>
      <t>(прочий автотранспорт, за исключением легковых авто и строительной техники на колесах)</t>
    </r>
  </si>
  <si>
    <t>Железнодорожная техника, в т.ч.</t>
  </si>
  <si>
    <t>выберите ответ</t>
  </si>
  <si>
    <t>2.1. Структура по сегментам</t>
  </si>
  <si>
    <t>5-10%</t>
  </si>
  <si>
    <t>отсутствует</t>
  </si>
  <si>
    <t>менее 5%</t>
  </si>
  <si>
    <t>да, в 2022 году или позднее</t>
  </si>
  <si>
    <t>да, до конца 2021 года</t>
  </si>
  <si>
    <t>компания уже внедрила</t>
  </si>
  <si>
    <t>нет, не планирует</t>
  </si>
  <si>
    <t>иное (указать ниже)</t>
  </si>
  <si>
    <t>упрощенный порядок включения ESG-облигаций в Ломбардный список Банка России</t>
  </si>
  <si>
    <t>предоставление госсубсидий на проекты, отвечающим принципам ESG</t>
  </si>
  <si>
    <t xml:space="preserve">налоговые льготы для проектов, отвечающих критериям ESG </t>
  </si>
  <si>
    <t>высокие финансовые затраты</t>
  </si>
  <si>
    <t>отсутствие понимания влияния внедрения ESG-инициатив на финансовые показатели</t>
  </si>
  <si>
    <t>недостаток информированности участников рынка о ESG-концепции</t>
  </si>
  <si>
    <t>новый бизнес за пределами РФ (просьба ниже указать наименование стран):</t>
  </si>
  <si>
    <t>наименование страны 1</t>
  </si>
  <si>
    <t>наименование страны 2</t>
  </si>
  <si>
    <t>наименование страны 3</t>
  </si>
  <si>
    <t>10-15%</t>
  </si>
  <si>
    <t>15-20%</t>
  </si>
  <si>
    <t>20-25%</t>
  </si>
  <si>
    <t>25-30%</t>
  </si>
  <si>
    <t>более 30%</t>
  </si>
  <si>
    <t>да, в 2022-2023 гг.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</si>
  <si>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</si>
  <si>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</si>
  <si>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</si>
  <si>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</si>
  <si>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</si>
  <si>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</si>
  <si>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</si>
  <si>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</si>
  <si>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</si>
  <si>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</si>
  <si>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</si>
  <si>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</si>
  <si>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</si>
  <si>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</si>
  <si>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</si>
  <si>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</si>
  <si>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</si>
  <si>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Республика Карелия</t>
  </si>
  <si>
    <t>Республика Коми</t>
  </si>
  <si>
    <t>Архангельская обл., в т.ч. Ненецкий АО</t>
  </si>
  <si>
    <t>Вологодская обл.</t>
  </si>
  <si>
    <t>Калининградская обл.</t>
  </si>
  <si>
    <t>Мурманская обл.</t>
  </si>
  <si>
    <t>Новгородская обл.</t>
  </si>
  <si>
    <t>Псковская обл.</t>
  </si>
  <si>
    <t>Ленинградская обл.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</si>
  <si>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</si>
  <si>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</si>
  <si>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</si>
  <si>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</si>
  <si>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</si>
  <si>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</si>
  <si>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</si>
  <si>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</si>
  <si>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</si>
  <si>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</si>
  <si>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</si>
  <si>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</si>
  <si>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</si>
  <si>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</si>
  <si>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</si>
  <si>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</si>
  <si>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</si>
  <si>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</si>
  <si>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</si>
  <si>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обл.</t>
  </si>
  <si>
    <t>Нижегородская обл.</t>
  </si>
  <si>
    <t>Оренбургская обл.</t>
  </si>
  <si>
    <t>Пензенская обл.</t>
  </si>
  <si>
    <t>Пермская обл., в т.ч. Коми-Пермяцкий АО</t>
  </si>
  <si>
    <t>Самарская обл.</t>
  </si>
  <si>
    <t>Саратовская обл.</t>
  </si>
  <si>
    <t>Ульяновская обл.</t>
  </si>
  <si>
    <t>Челябинская обл.</t>
  </si>
  <si>
    <t>Свердловская обл.</t>
  </si>
  <si>
    <t>Курганская обл.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</si>
  <si>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</si>
  <si>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</si>
  <si>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</si>
  <si>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</si>
  <si>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</si>
  <si>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Кемеровская обл.</t>
  </si>
  <si>
    <t>Новосибирская обл.</t>
  </si>
  <si>
    <t>Омская обл.</t>
  </si>
  <si>
    <t>Томская обл.</t>
  </si>
  <si>
    <t>Республика Саха (Якутия)</t>
  </si>
  <si>
    <t>Приморский край</t>
  </si>
  <si>
    <t>Хабаровский край</t>
  </si>
  <si>
    <t>Еврейская автономная область</t>
  </si>
  <si>
    <t>Чукотский АО</t>
  </si>
  <si>
    <t>Амурская обл.</t>
  </si>
  <si>
    <t>Магаданская обл.</t>
  </si>
  <si>
    <t>Сахалинская обл.</t>
  </si>
  <si>
    <t>ФО и субъекты</t>
  </si>
  <si>
    <t>Объем полученных лизинговых (в т.ч. арендных) платежей за 6 мес 2022 г.</t>
  </si>
  <si>
    <t>Профинансированные средства за 6 мес 2022 г.</t>
  </si>
  <si>
    <t>Объем полученных авансов за 6 мес 2022 г.</t>
  </si>
  <si>
    <t xml:space="preserve">  Объем нового бизнеса за        6 мес 2022 г., млн. руб.   
(!стоимость ПЛ без НДС)</t>
  </si>
  <si>
    <r>
      <t xml:space="preserve">в т.ч. объем нового бизнеса по </t>
    </r>
    <r>
      <rPr>
        <b/>
        <i/>
        <sz val="10"/>
        <color indexed="10"/>
        <rFont val="Arial Cyr"/>
        <charset val="204"/>
      </rPr>
      <t>оперативному лизингу/аренде</t>
    </r>
    <r>
      <rPr>
        <b/>
        <sz val="10"/>
        <rFont val="Arial Cyr"/>
        <charset val="204"/>
      </rPr>
      <t xml:space="preserve"> за     6 мес 2022 г., млн. руб.   
(!стоимость ПЛ без НДС) </t>
    </r>
  </si>
  <si>
    <t>Платежи к получению (портфель) на 01.07.2022, млн. руб.</t>
  </si>
  <si>
    <t>среднее значение за 1пг2022:</t>
  </si>
  <si>
    <t>на 01.07.2022г.</t>
  </si>
  <si>
    <t>доллар - 52,5123</t>
  </si>
  <si>
    <t>евро - 54,6405</t>
  </si>
  <si>
    <t>доллар - 76,3662</t>
  </si>
  <si>
    <t>евро - 83,4932</t>
  </si>
  <si>
    <t>Южный ФО</t>
  </si>
  <si>
    <t>Красноярский край</t>
  </si>
  <si>
    <t>Иркутская обл.</t>
  </si>
  <si>
    <t>Забайкальский край</t>
  </si>
  <si>
    <t>Камчатский край</t>
  </si>
  <si>
    <t>Чистые инвестиции в лизинг (Net investment in finance leases), млн. руб. **</t>
  </si>
  <si>
    <t>Активы, сдаваемые в операционную аренду (Assets leased out under operating leases), млн. руб</t>
  </si>
  <si>
    <t>Итого активы (Total assets), млн. руб.</t>
  </si>
  <si>
    <t>Собственный капитал (Total equity/Total shareholders equity), млн. руб.</t>
  </si>
  <si>
    <t>Выручка от лизинга (Finance leases income), млн. руб., (процентные и прочие доходы от обычной деятельности компании)</t>
  </si>
  <si>
    <t>Чистая прибыль (Profit for the year), млн. руб.</t>
  </si>
  <si>
    <t>** При отсутствии в отчетности показателя NIL необходимо указать имеющийся аналогичный (напр. Дебиторская задолженность по финансовой аренде) с обязательным указанием названия показателя в этой же ячейке</t>
  </si>
  <si>
    <t>Объем имущества, изъятый у лизингополучателей, млн.руб.</t>
  </si>
  <si>
    <t>Дебиторская задолженность по расторгнутым договорам лизинга, млн.руб.</t>
  </si>
  <si>
    <t>Долг/Собственный капитал (debt to equity ratio)</t>
  </si>
  <si>
    <r>
      <t xml:space="preserve">конфиденциально, </t>
    </r>
    <r>
      <rPr>
        <sz val="10"/>
        <color indexed="55"/>
        <rFont val="Arial Cyr"/>
        <charset val="204"/>
      </rPr>
      <t xml:space="preserve">возможна публикация только агрегированного значения  показателя по всему рынку </t>
    </r>
  </si>
  <si>
    <t>4. Показатели деятельности по МСФО *</t>
  </si>
  <si>
    <t xml:space="preserve">* Просьба предоставить с заполненной анкетой также скан отчетности в соответствии с МСФО за 2021 год </t>
  </si>
  <si>
    <t>6 мес 2022 г.</t>
  </si>
  <si>
    <t>2021 год</t>
  </si>
  <si>
    <t>2020 год</t>
  </si>
  <si>
    <r>
      <t xml:space="preserve">Новый бизнес по финансовому лизингу (сумма стоимости предметов лизинга по новым сделкам, </t>
    </r>
    <r>
      <rPr>
        <b/>
        <sz val="10"/>
        <rFont val="Arial Cyr"/>
        <charset val="204"/>
      </rPr>
      <t>без НДС</t>
    </r>
    <r>
      <rPr>
        <sz val="10"/>
        <rFont val="Arial Cyr"/>
        <charset val="204"/>
      </rPr>
      <t>), млн руб.</t>
    </r>
  </si>
  <si>
    <r>
      <t xml:space="preserve">Новый бизнес по оперативному лизингу/аренде (сумма стоимости  предметов лизинга по новым  сделкам, </t>
    </r>
    <r>
      <rPr>
        <b/>
        <sz val="10"/>
        <rFont val="Arial Cyr"/>
        <charset val="204"/>
      </rPr>
      <t>без НДС</t>
    </r>
    <r>
      <rPr>
        <sz val="10"/>
        <rFont val="Arial Cyr"/>
        <charset val="204"/>
      </rPr>
      <t>), млн руб.</t>
    </r>
  </si>
  <si>
    <t>Сумма новых договоров финансового и оперативного лизинга, млн руб.</t>
  </si>
  <si>
    <t>Количество новых заключенных договоров, штук</t>
  </si>
  <si>
    <t>Объем нового бизнеса 
за 6 мес 2022 г., млн. руб.  
(!стоимость ПЛ без НДС)</t>
  </si>
  <si>
    <t>Объем нового бизнеса 
за 6 мес 2022 г., млн. руб.  
  (!стоимость ПЛ без НДС)</t>
  </si>
  <si>
    <t>Объем профинасированных средств за 6 мес 2022 г., 
млн. руб.</t>
  </si>
  <si>
    <t>Активы</t>
  </si>
  <si>
    <t>Капитал</t>
  </si>
  <si>
    <t>Чистая прибыль</t>
  </si>
  <si>
    <t>Текущий лизинговый портфель на 01.07.2022 (финлизинг)</t>
  </si>
  <si>
    <t>по всем возникающим вопросам Вы можете обратиться по адресу: 
leasing@raexpert.ru, тел. (495) 225-34-44
а также к менеджеру проекта Перфильеву Анатолию (perfilyev@raexpert.ru)</t>
  </si>
  <si>
    <r>
      <t>в т.ч. арендные платежи к получению (</t>
    </r>
    <r>
      <rPr>
        <b/>
        <i/>
        <sz val="10"/>
        <color indexed="10"/>
        <rFont val="Arial Cyr"/>
        <charset val="204"/>
      </rPr>
      <t>арендный портфель</t>
    </r>
    <r>
      <rPr>
        <b/>
        <sz val="10"/>
        <rFont val="Arial Cyr"/>
        <charset val="204"/>
      </rPr>
      <t xml:space="preserve">) на 01.07.2022, млн. руб. </t>
    </r>
  </si>
  <si>
    <r>
      <t xml:space="preserve">Объем нового бизнеса за 6 мес 2022 г., переданный субъектам </t>
    </r>
    <r>
      <rPr>
        <b/>
        <sz val="10"/>
        <color rgb="FFFF0000"/>
        <rFont val="Arial Cyr"/>
        <charset val="204"/>
      </rPr>
      <t>МСБ</t>
    </r>
    <r>
      <rPr>
        <b/>
        <sz val="10"/>
        <rFont val="Arial Cyr"/>
        <charset val="204"/>
      </rPr>
      <t xml:space="preserve"> (!стоимость ПЛ без НДС)</t>
    </r>
  </si>
  <si>
    <t>Доля сделок с б/у предметами лизинга в новом бизнесе, %</t>
  </si>
  <si>
    <t>Доля сделок по возвратнному лизингу в новом бизнесе, %</t>
  </si>
  <si>
    <t>Чистые инвестиции в лизинг с просроченной задолженностью более 30 дней</t>
  </si>
  <si>
    <t>Тюменская обл., в т.ч. ХМАО и ЯНАО</t>
  </si>
  <si>
    <t>Республика Крым</t>
  </si>
  <si>
    <t>Севастополь</t>
  </si>
  <si>
    <r>
      <t>О ПРОЕКТЕ
Сообщаем Вам, что Рейтинговое агентство "Эксперт РА" продолжает проект «Лизинг в России». 
В рамках данного проекта будет проведено исследование рынка по итогам работы</t>
    </r>
    <r>
      <rPr>
        <b/>
        <sz val="11"/>
        <rFont val="Arial Cyr"/>
        <charset val="204"/>
      </rPr>
      <t xml:space="preserve"> за 1-е полугодие 2022 года</t>
    </r>
    <r>
      <rPr>
        <sz val="11"/>
        <rFont val="Arial Cyr"/>
        <charset val="204"/>
      </rPr>
      <t xml:space="preserve">, 
посвященное анализу  отечественного рынка лизинговых услуг и деятельности ведущих лизинговых компаний. 
По результатам исследования  будет составлен рэнкинг ведущих лизинговых компаний России. 
Итоги исследования найдут свое отражение в публикациях в журналах, газетах и других финансовых СМИ, 
а также на нашем сайте. 
</t>
    </r>
    <r>
      <rPr>
        <b/>
        <sz val="12"/>
        <color rgb="FF000080"/>
        <rFont val="Arial CYR"/>
        <charset val="204"/>
      </rPr>
      <t xml:space="preserve">
Исследование проводится при поддержке Объединенной Лизинговой Ассоциации с целью сбора информации и подготовки аналитики о российском лизинговом рынке.</t>
    </r>
    <r>
      <rPr>
        <sz val="11"/>
        <rFont val="Arial Cyr"/>
        <charset val="204"/>
      </rPr>
      <t xml:space="preserve">
Поскольку Ваша компания, безусловно, относится к числу активных игроков рынка лизинговых услуг в России, мы предлагаем Вам стать участником этого проекта и заполнить прилагаемую анкету. Участие в этом проекте может оказать только позитивное влияние на имидж Вашей компании, подчеркивая ее информационную открытость, и поспособствует привлечению новых клиентов и партнеров.
Просим Вас заполнить анкету МАКСИМАЛЬНО полно.
Прислать заполненную анкету необходимо до</t>
    </r>
    <r>
      <rPr>
        <b/>
        <sz val="11"/>
        <color indexed="10"/>
        <rFont val="Arial Cyr"/>
        <charset val="204"/>
      </rPr>
      <t xml:space="preserve"> 1</t>
    </r>
    <r>
      <rPr>
        <b/>
        <sz val="11"/>
        <color rgb="FFFF0000"/>
        <rFont val="Arial Cyr"/>
        <charset val="204"/>
      </rPr>
      <t xml:space="preserve"> августа 2022 г</t>
    </r>
    <r>
      <rPr>
        <b/>
        <sz val="11"/>
        <color indexed="10"/>
        <rFont val="Arial Cyr"/>
        <charset val="204"/>
      </rPr>
      <t>.</t>
    </r>
    <r>
      <rPr>
        <sz val="11"/>
        <rFont val="Arial Cyr"/>
        <charset val="204"/>
      </rPr>
      <t xml:space="preserve"> (включительно) на адрес: leasing@raexpert.ru
Просим с пониманием отнестись к тому, что анкеты, присланные после указанного срока, в данном исследовании 
участвовать НЕ БУДУТ.
Просьба после отправки анкеты удостовериться в ее получении.</t>
    </r>
  </si>
  <si>
    <r>
      <rPr>
        <sz val="10"/>
        <color rgb="FFFF0000"/>
        <rFont val="Arial Cyr"/>
        <charset val="204"/>
      </rPr>
      <t>конфиденциально</t>
    </r>
    <r>
      <rPr>
        <sz val="10"/>
        <color theme="0" tint="-0.499984740745262"/>
        <rFont val="Arial Cyr"/>
        <charset val="204"/>
      </rPr>
      <t xml:space="preserve">, возможна публикация только агрегированного значения показателя по всему рынку </t>
    </r>
  </si>
  <si>
    <t xml:space="preserve">Арендный портфель на 01.07.2022 </t>
  </si>
  <si>
    <t>Чистые инвестиции в лизинг с просроченной задолженностью более 30 дней, млн.руб.</t>
  </si>
  <si>
    <r>
      <t xml:space="preserve">конфиденциально, </t>
    </r>
    <r>
      <rPr>
        <sz val="10"/>
        <color theme="0" tint="-0.499984740745262"/>
        <rFont val="Arial Cyr"/>
        <charset val="204"/>
      </rPr>
      <t xml:space="preserve">возможна публикация только агрегированного значения  показателя по всему рынку </t>
    </r>
  </si>
  <si>
    <t>Чистые инвестиции в лизинг **</t>
  </si>
  <si>
    <t>** При отсутствии в отчетности показателя ЧИЛ необходимо указать имеющийся аналогичный (напр. дебиторская задолженность по финансовой аренде) с обязательным указанием названия показателя в этой же ячейке</t>
  </si>
  <si>
    <t>5. Показатели деятельности по РСБУ (млн руб.) *</t>
  </si>
  <si>
    <t>* Показатели заполняются в соответствии с ФСБУ25 (на 01.04.21 и 01.01.22 – при наличии соответствующих пересчитанных данных)</t>
  </si>
  <si>
    <t xml:space="preserve">                                                                                                            при поддержке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</si>
</sst>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1"/>
      <color indexed="10"/>
      <name val="Arial Cyr"/>
      <charset val="204"/>
    </font>
    <font>
      <sz val="10"/>
      <color indexed="0"/>
      <name val="Helv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b/>
      <sz val="10"/>
      <color indexed="10"/>
      <name val="Arial Cyr"/>
      <charset val="204"/>
    </font>
    <font>
      <sz val="8"/>
      <color indexed="23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23"/>
      <name val="Arial Cyr"/>
      <charset val="204"/>
    </font>
    <font>
      <u/>
      <sz val="11"/>
      <name val="Arial Cyr"/>
      <charset val="204"/>
    </font>
    <font>
      <i/>
      <sz val="11"/>
      <name val="Arial Cyr"/>
      <charset val="204"/>
    </font>
    <font>
      <sz val="10"/>
      <color indexed="10"/>
      <name val="Arial Cyr"/>
      <charset val="204"/>
    </font>
    <font>
      <sz val="10"/>
      <color indexed="23"/>
      <name val="Arial Cyr"/>
      <charset val="204"/>
    </font>
    <font>
      <u/>
      <sz val="10"/>
      <color indexed="23"/>
      <name val="Arial Cyr"/>
      <charset val="204"/>
    </font>
    <font>
      <i/>
      <sz val="10"/>
      <name val="Arial"/>
      <family val="2"/>
      <charset val="204"/>
    </font>
    <font>
      <b/>
      <i/>
      <sz val="10"/>
      <color indexed="10"/>
      <name val="Arial Cyr"/>
      <charset val="204"/>
    </font>
    <font>
      <i/>
      <sz val="9"/>
      <name val="Arial Cyr"/>
      <charset val="204"/>
    </font>
    <font>
      <sz val="10"/>
      <color theme="0" tint="-0.499984740745262"/>
      <name val="Arial Cyr"/>
      <charset val="204"/>
    </font>
    <font>
      <b/>
      <sz val="10"/>
      <color theme="3"/>
      <name val="Arial Cyr"/>
      <charset val="204"/>
    </font>
    <font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2"/>
      <color rgb="FF333333"/>
      <name val="Arial"/>
      <family val="2"/>
      <charset val="204"/>
    </font>
    <font>
      <b/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i/>
      <sz val="8.5"/>
      <name val="Arial Cyr"/>
      <charset val="204"/>
    </font>
    <font>
      <i/>
      <sz val="8.5"/>
      <color rgb="FF000000"/>
      <name val="Arial"/>
      <family val="2"/>
      <charset val="204"/>
    </font>
    <font>
      <sz val="10"/>
      <color indexed="55"/>
      <name val="Arial Cyr"/>
      <charset val="204"/>
    </font>
    <font>
      <i/>
      <sz val="9"/>
      <color theme="8" tint="-0.249977111117893"/>
      <name val="Arial Cyr"/>
      <charset val="204"/>
    </font>
    <font>
      <b/>
      <sz val="12"/>
      <color rgb="FF00008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B9D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249977111117893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/>
      <diagonal/>
    </border>
    <border>
      <left style="thin">
        <color theme="0" tint="-0.249977111117893"/>
      </left>
      <right style="thin">
        <color rgb="FFC0C0C0"/>
      </right>
      <top/>
      <bottom/>
      <diagonal/>
    </border>
    <border>
      <left style="thin">
        <color theme="0" tint="-0.249977111117893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0" fontId="6" fillId="0" borderId="0"/>
  </cellStyleXfs>
  <cellXfs count="147">
    <xf numFmtId="0" fontId="0" fillId="0" borderId="0" xfId="0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0" fillId="0" borderId="0" xfId="0" applyBorder="1" applyAlignment="1" applyProtection="1">
      <alignment horizontal="center" vertical="justify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16" fillId="0" borderId="0" xfId="0" applyFont="1" applyFill="1" applyBorder="1" applyAlignment="1" applyProtection="1">
      <alignment wrapText="1"/>
    </xf>
    <xf numFmtId="0" fontId="12" fillId="4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2" fillId="4" borderId="0" xfId="0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6" fillId="0" borderId="0" xfId="0" applyFont="1" applyFill="1" applyBorder="1" applyProtection="1"/>
    <xf numFmtId="0" fontId="1" fillId="0" borderId="0" xfId="0" applyFont="1" applyFill="1" applyBorder="1" applyProtection="1"/>
    <xf numFmtId="0" fontId="28" fillId="0" borderId="0" xfId="0" applyFont="1" applyBorder="1" applyAlignment="1" applyProtection="1">
      <alignment horizontal="center"/>
    </xf>
    <xf numFmtId="0" fontId="15" fillId="0" borderId="0" xfId="0" applyFont="1" applyBorder="1" applyProtection="1"/>
    <xf numFmtId="0" fontId="0" fillId="5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Font="1" applyFill="1" applyBorder="1" applyProtection="1"/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center"/>
    </xf>
    <xf numFmtId="0" fontId="30" fillId="0" borderId="0" xfId="0" applyFont="1" applyBorder="1" applyProtection="1"/>
    <xf numFmtId="0" fontId="9" fillId="0" borderId="1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center" wrapText="1"/>
    </xf>
    <xf numFmtId="0" fontId="0" fillId="3" borderId="0" xfId="0" applyFill="1" applyBorder="1" applyProtection="1"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0" fontId="0" fillId="6" borderId="5" xfId="0" applyNumberFormat="1" applyFont="1" applyFill="1" applyBorder="1" applyAlignment="1" applyProtection="1">
      <alignment horizontal="center"/>
      <protection locked="0"/>
    </xf>
    <xf numFmtId="0" fontId="0" fillId="6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left" vertical="center" wrapText="1"/>
    </xf>
    <xf numFmtId="0" fontId="0" fillId="6" borderId="8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wrapText="1"/>
    </xf>
    <xf numFmtId="0" fontId="0" fillId="3" borderId="0" xfId="0" applyFill="1" applyBorder="1" applyProtection="1">
      <protection locked="0"/>
    </xf>
    <xf numFmtId="0" fontId="31" fillId="0" borderId="0" xfId="0" applyFont="1"/>
    <xf numFmtId="0" fontId="0" fillId="3" borderId="0" xfId="0" applyFill="1" applyBorder="1" applyProtection="1">
      <protection locked="0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wrapText="1"/>
    </xf>
    <xf numFmtId="0" fontId="0" fillId="0" borderId="2" xfId="0" applyBorder="1" applyProtection="1"/>
    <xf numFmtId="0" fontId="13" fillId="0" borderId="1" xfId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7" borderId="7" xfId="0" applyFont="1" applyFill="1" applyBorder="1" applyAlignment="1" applyProtection="1">
      <alignment horizontal="center"/>
      <protection locked="0"/>
    </xf>
    <xf numFmtId="0" fontId="0" fillId="0" borderId="11" xfId="0" applyBorder="1" applyProtection="1"/>
    <xf numFmtId="0" fontId="0" fillId="6" borderId="10" xfId="0" applyFont="1" applyFill="1" applyBorder="1" applyAlignment="1" applyProtection="1">
      <alignment horizontal="center"/>
      <protection locked="0"/>
    </xf>
    <xf numFmtId="0" fontId="0" fillId="6" borderId="5" xfId="0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 applyProtection="1">
      <alignment horizontal="center"/>
      <protection locked="0"/>
    </xf>
    <xf numFmtId="0" fontId="0" fillId="6" borderId="6" xfId="0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5" fillId="8" borderId="4" xfId="0" applyFont="1" applyFill="1" applyBorder="1" applyAlignment="1" applyProtection="1">
      <alignment horizontal="center" wrapText="1"/>
      <protection locked="0"/>
    </xf>
    <xf numFmtId="49" fontId="7" fillId="8" borderId="11" xfId="0" applyNumberFormat="1" applyFont="1" applyFill="1" applyBorder="1" applyAlignment="1" applyProtection="1">
      <alignment vertical="center" wrapText="1" readingOrder="1"/>
    </xf>
    <xf numFmtId="0" fontId="7" fillId="9" borderId="0" xfId="0" applyFont="1" applyFill="1" applyBorder="1" applyAlignment="1" applyProtection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8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10" borderId="0" xfId="0" applyFill="1" applyBorder="1" applyProtection="1"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Protection="1"/>
    <xf numFmtId="0" fontId="0" fillId="10" borderId="0" xfId="0" applyFill="1" applyBorder="1" applyAlignment="1" applyProtection="1">
      <alignment horizontal="center"/>
      <protection locked="0"/>
    </xf>
    <xf numFmtId="0" fontId="0" fillId="11" borderId="7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1" xfId="1" applyFont="1" applyBorder="1" applyAlignment="1">
      <alignment horizontal="center"/>
    </xf>
    <xf numFmtId="0" fontId="0" fillId="6" borderId="14" xfId="0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top" wrapText="1"/>
    </xf>
    <xf numFmtId="0" fontId="0" fillId="6" borderId="15" xfId="0" applyFill="1" applyBorder="1" applyAlignment="1" applyProtection="1">
      <alignment horizontal="left" vertic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0" borderId="2" xfId="0" applyFill="1" applyBorder="1" applyProtection="1"/>
    <xf numFmtId="0" fontId="0" fillId="0" borderId="2" xfId="0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30" fillId="0" borderId="2" xfId="0" applyFont="1" applyBorder="1" applyProtection="1"/>
    <xf numFmtId="0" fontId="30" fillId="0" borderId="2" xfId="0" applyFont="1" applyBorder="1"/>
    <xf numFmtId="0" fontId="0" fillId="0" borderId="2" xfId="0" applyBorder="1"/>
    <xf numFmtId="0" fontId="0" fillId="10" borderId="2" xfId="0" applyFill="1" applyBorder="1" applyProtection="1">
      <protection locked="0"/>
    </xf>
    <xf numFmtId="14" fontId="4" fillId="0" borderId="1" xfId="0" applyNumberFormat="1" applyFont="1" applyBorder="1" applyAlignment="1">
      <alignment horizontal="center"/>
    </xf>
    <xf numFmtId="0" fontId="37" fillId="6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</xf>
    <xf numFmtId="0" fontId="0" fillId="6" borderId="16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35" fillId="0" borderId="0" xfId="0" applyFont="1" applyBorder="1"/>
    <xf numFmtId="0" fontId="4" fillId="12" borderId="17" xfId="0" applyFont="1" applyFill="1" applyBorder="1" applyAlignment="1" applyProtection="1">
      <alignment horizontal="left" vertical="center" wrapText="1"/>
    </xf>
    <xf numFmtId="0" fontId="4" fillId="12" borderId="18" xfId="0" applyFont="1" applyFill="1" applyBorder="1" applyAlignment="1" applyProtection="1">
      <alignment horizontal="left" vertical="center" wrapText="1"/>
    </xf>
    <xf numFmtId="0" fontId="4" fillId="12" borderId="17" xfId="0" applyFont="1" applyFill="1" applyBorder="1" applyProtection="1"/>
    <xf numFmtId="0" fontId="0" fillId="10" borderId="0" xfId="0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center" wrapText="1"/>
    </xf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Alignment="1" applyProtection="1">
      <alignment horizontal="center" wrapText="1"/>
    </xf>
    <xf numFmtId="10" fontId="0" fillId="6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10" fontId="0" fillId="6" borderId="16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Protection="1"/>
    <xf numFmtId="0" fontId="0" fillId="0" borderId="22" xfId="0" applyFill="1" applyBorder="1" applyProtection="1"/>
    <xf numFmtId="0" fontId="0" fillId="10" borderId="23" xfId="0" applyFill="1" applyBorder="1" applyProtection="1">
      <protection locked="0"/>
    </xf>
    <xf numFmtId="0" fontId="24" fillId="0" borderId="0" xfId="0" applyFont="1" applyFill="1" applyBorder="1" applyAlignment="1" applyProtection="1">
      <alignment vertical="top" wrapText="1"/>
    </xf>
    <xf numFmtId="0" fontId="21" fillId="0" borderId="0" xfId="0" applyFont="1" applyBorder="1" applyAlignment="1">
      <alignment horizontal="center" vertical="center" wrapText="1"/>
    </xf>
    <xf numFmtId="0" fontId="7" fillId="8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30" xfId="0" applyFont="1" applyBorder="1" applyAlignment="1" applyProtection="1">
      <alignment horizontal="center" vertical="center" wrapText="1"/>
    </xf>
    <xf numFmtId="0" fontId="21" fillId="0" borderId="31" xfId="0" applyFont="1" applyBorder="1" applyAlignment="1" applyProtection="1">
      <alignment horizontal="center" vertical="center" wrapText="1"/>
    </xf>
    <xf numFmtId="0" fontId="21" fillId="0" borderId="32" xfId="0" applyFont="1" applyBorder="1" applyAlignment="1" applyProtection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wrapText="1"/>
    </xf>
    <xf numFmtId="0" fontId="0" fillId="0" borderId="26" xfId="0" applyBorder="1" applyAlignment="1" applyProtection="1">
      <alignment horizontal="center" wrapText="1"/>
    </xf>
    <xf numFmtId="0" fontId="0" fillId="0" borderId="25" xfId="0" applyBorder="1" applyAlignment="1" applyProtection="1">
      <alignment horizontal="center" wrapText="1"/>
    </xf>
    <xf numFmtId="0" fontId="0" fillId="0" borderId="27" xfId="0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_анкета Фактора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5280186</xdr:colOff>
      <xdr:row>0</xdr:row>
      <xdr:rowOff>114300</xdr:rowOff>
    </xdr:from>
    <xdr:to>
      <xdr:col>2</xdr:col>
      <xdr:colOff>1103950</xdr:colOff>
      <xdr:row>1</xdr:row>
      <xdr:rowOff>22860</xdr:rowOff>
    </xdr:to>
    <xdr:pic>
      <xdr:nvPicPr>
        <xdr:cNvPr id="10537" name="Picture 20" descr="Безимени-1">
          <a:extLst>
            <a:ext uri="{FF2B5EF4-FFF2-40B4-BE49-F238E27FC236}">
              <a16:creationId xmlns:a16="http://schemas.microsoft.com/office/drawing/2014/main" id="{D4DFA497-A167-4CD8-AB28-063609EB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0686" y="114300"/>
          <a:ext cx="1264920" cy="968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822960</xdr:colOff>
      <xdr:row>0</xdr:row>
      <xdr:rowOff>129540</xdr:rowOff>
    </xdr:from>
    <xdr:to>
      <xdr:col>1</xdr:col>
      <xdr:colOff>3070860</xdr:colOff>
      <xdr:row>0</xdr:row>
      <xdr:rowOff>746760</xdr:rowOff>
    </xdr:to>
    <xdr:pic>
      <xdr:nvPicPr>
        <xdr:cNvPr id="10538" name="Рисунок 1">
          <a:extLst>
            <a:ext uri="{FF2B5EF4-FFF2-40B4-BE49-F238E27FC236}">
              <a16:creationId xmlns:a16="http://schemas.microsoft.com/office/drawing/2014/main" id="{8415BB6D-0781-4640-80C9-0E250DA0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" y="129540"/>
          <a:ext cx="22479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s/&#1056;&#1077;&#1081;&#1090;&#1080;&#1085;&#1075;&#1080;%20(&#1073;&#1072;&#1085;&#1082;&#1080;)/MONITOR/2021/2021%202%20&#1082;&#1074;/&#1072;&#1085;&#1082;&#1077;&#1090;&#1072;%2001-07-2021%20(&#1084;&#1086;&#1085;&#1080;&#1090;&#1086;&#1088;&#1080;&#1085;&#107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"/>
    </sheetNames>
    <sheetDataSet>
      <sheetData sheetId="0">
        <row r="74">
          <cell r="B74" t="str">
            <v>выберите ответ</v>
          </cell>
          <cell r="C74" t="str">
            <v>выберите ответ</v>
          </cell>
          <cell r="D74" t="str">
            <v>выберите ответ</v>
          </cell>
          <cell r="E74" t="str">
            <v>выберите ответ</v>
          </cell>
          <cell r="F74" t="str">
            <v>выберите ответ</v>
          </cell>
        </row>
        <row r="75">
          <cell r="B75" t="str">
            <v>не более 10%</v>
          </cell>
          <cell r="C75" t="str">
            <v>банковские карты из экопластика и с reward-программами</v>
          </cell>
          <cell r="D75" t="str">
            <v>да, в 2021 году</v>
          </cell>
          <cell r="E75" t="str">
            <v>льготы при резервировании и снижение риск-весов по кредитам, выданным на ESG-цели</v>
          </cell>
          <cell r="F75" t="str">
            <v>да</v>
          </cell>
        </row>
        <row r="76">
          <cell r="B76" t="str">
            <v>от 10% до 20%</v>
          </cell>
          <cell r="C76" t="str">
            <v>инвестирование в ПИФы стандарта ESG</v>
          </cell>
          <cell r="D76" t="str">
            <v>да, в 2022 году или позднее</v>
          </cell>
          <cell r="E76" t="str">
            <v>введение единой таксономии для банковского сектора</v>
          </cell>
          <cell r="F76" t="str">
            <v>нет, но планируем внедрить в 2021 году</v>
          </cell>
        </row>
        <row r="77">
          <cell r="B77" t="str">
            <v>от 20% до 30%</v>
          </cell>
          <cell r="C77" t="str">
            <v>консультации с целью перестройки бизнес-процессов для соблюдения ESG</v>
          </cell>
          <cell r="D77" t="str">
            <v>да, Банк уже внедряет ESG-оценку</v>
          </cell>
          <cell r="E77" t="str">
            <v>госсубсидии при кредитовании проектов, отвечающих критериям ESG</v>
          </cell>
          <cell r="F77" t="str">
            <v>нет, но планируем внедрить в 2022 году или позднее</v>
          </cell>
        </row>
        <row r="78">
          <cell r="B78" t="str">
            <v>от 30% до 40%</v>
          </cell>
          <cell r="C78" t="str">
            <v xml:space="preserve">кредиты, привязанные к KPI устойчивого развития </v>
          </cell>
          <cell r="D78" t="str">
            <v xml:space="preserve">нет, не планирует </v>
          </cell>
          <cell r="E78" t="str">
            <v xml:space="preserve">налоговые льготы для проектов, отвечающих критериям ESG </v>
          </cell>
          <cell r="F78" t="str">
            <v>нет, не планируем</v>
          </cell>
        </row>
        <row r="79">
          <cell r="B79" t="str">
            <v>от 40% до 50%</v>
          </cell>
          <cell r="C79" t="str">
            <v>организация выпуска ESG-облигаций</v>
          </cell>
          <cell r="D79" t="str">
            <v xml:space="preserve">иное (указать ниже) </v>
          </cell>
          <cell r="E79" t="str">
            <v>упрощение процесса включения зеленых облигаций в Ломбардный список</v>
          </cell>
        </row>
        <row r="80">
          <cell r="B80" t="str">
            <v>более 50%</v>
          </cell>
          <cell r="C80" t="str">
            <v>иное (указать ниже)</v>
          </cell>
          <cell r="E80" t="str">
            <v>иное (указать ниже)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D5"/>
  <sheetViews>
    <sheetView showGridLines="0" zoomScaleNormal="100" workbookViewId="0"/>
  </sheetViews>
  <sheetFormatPr defaultColWidth="9.140625" defaultRowHeight="12.75" x14ac:dyDescent="0.2"/>
  <cols>
    <col min="1" max="1" width="137.5703125" style="10" customWidth="1"/>
    <col min="2" max="16384" width="9.140625" style="10"/>
  </cols>
  <sheetData>
    <row r="1" spans="1:4" s="59" customFormat="1" ht="315" customHeight="1" x14ac:dyDescent="0.2">
      <c r="A1" s="68" t="s">
        <v>260</v>
      </c>
      <c r="C1" s="59" t="s">
        <v>19</v>
      </c>
      <c r="D1" s="59" t="s">
        <v>19</v>
      </c>
    </row>
    <row r="2" spans="1:4" ht="42.75" customHeight="1" x14ac:dyDescent="0.2">
      <c r="A2" s="69" t="s">
        <v>251</v>
      </c>
    </row>
    <row r="3" spans="1:4" ht="44.25" customHeight="1" x14ac:dyDescent="0.2">
      <c r="A3" s="72" t="s">
        <v>85</v>
      </c>
    </row>
    <row r="5" spans="1:4" ht="19.5" customHeight="1" x14ac:dyDescent="0.2"/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.5" footer="0.5"/>
  <pageSetup paperSize="9" scale="9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B1:E5"/>
  <sheetViews>
    <sheetView showGridLines="0" zoomScaleNormal="100" workbookViewId="0">
      <selection activeCell="B4" sqref="B4:C4"/>
    </sheetView>
  </sheetViews>
  <sheetFormatPr defaultRowHeight="12.75" x14ac:dyDescent="0.2"/>
  <cols>
    <col min="1" max="1" width="7.5703125" customWidth="1"/>
    <col min="2" max="2" width="65.85546875" customWidth="1"/>
    <col min="3" max="3" width="81.85546875" customWidth="1"/>
  </cols>
  <sheetData>
    <row r="1" spans="2:5" ht="19.5" customHeight="1" x14ac:dyDescent="0.2">
      <c r="B1" s="70" t="s">
        <v>95</v>
      </c>
      <c r="C1" s="71"/>
    </row>
    <row r="2" spans="2:5" ht="251.25" customHeight="1" x14ac:dyDescent="0.2">
      <c r="B2" s="128" t="s">
        <v>93</v>
      </c>
      <c r="C2" s="128"/>
      <c r="D2" t="s">
        <v>19</v>
      </c>
    </row>
    <row r="3" spans="2:5" ht="36.75" customHeight="1" x14ac:dyDescent="0.2">
      <c r="B3" s="131" t="s">
        <v>50</v>
      </c>
      <c r="C3" s="131"/>
      <c r="E3" t="s">
        <v>19</v>
      </c>
    </row>
    <row r="4" spans="2:5" ht="163.5" customHeight="1" x14ac:dyDescent="0.2">
      <c r="B4" s="130" t="s">
        <v>92</v>
      </c>
      <c r="C4" s="130"/>
    </row>
    <row r="5" spans="2:5" ht="75.75" customHeight="1" x14ac:dyDescent="0.2">
      <c r="B5" s="129" t="s">
        <v>52</v>
      </c>
      <c r="C5" s="129"/>
    </row>
  </sheetData>
  <sheetProtection formatCells="0" formatColumns="0" formatRows="0" insertColumns="0" insertRows="0" insertHyperlinks="0" deleteColumns="0" deleteRows="0" sort="0" autoFilter="0" pivotTables="0"/>
  <mergeCells count="4">
    <mergeCell ref="B2:C2"/>
    <mergeCell ref="B5:C5"/>
    <mergeCell ref="B4:C4"/>
    <mergeCell ref="B3:C3"/>
  </mergeCells>
  <phoneticPr fontId="2" type="noConversion"/>
  <pageMargins left="0.25" right="0.25" top="0.75" bottom="0.75" header="0.3" footer="0.3"/>
  <pageSetup paperSize="9" scale="87" fitToWidth="0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1"/>
  </sheetPr>
  <dimension ref="A1:AK852"/>
  <sheetViews>
    <sheetView showGridLines="0" tabSelected="1" topLeftCell="A160" zoomScale="80" zoomScaleNormal="80" workbookViewId="0">
      <selection activeCell="D1" sqref="D1"/>
    </sheetView>
  </sheetViews>
  <sheetFormatPr defaultColWidth="9.140625" defaultRowHeight="12.75" outlineLevelRow="1" x14ac:dyDescent="0.2"/>
  <cols>
    <col min="1" max="1" width="1.42578125" style="2" customWidth="1"/>
    <col min="2" max="2" width="81.5703125" style="2" customWidth="1"/>
    <col min="3" max="3" width="31.28515625" style="4" customWidth="1"/>
    <col min="4" max="4" width="37.28515625" style="2" customWidth="1"/>
    <col min="5" max="5" width="35.85546875" style="2" customWidth="1"/>
    <col min="6" max="6" width="26" style="2" customWidth="1"/>
    <col min="7" max="7" width="30.5703125" style="1" customWidth="1"/>
    <col min="8" max="8" width="1.42578125" style="6" customWidth="1"/>
    <col min="9" max="9" width="14" style="6" customWidth="1"/>
    <col min="10" max="10" width="19.7109375" style="6" customWidth="1"/>
    <col min="11" max="11" width="18.28515625" style="6" customWidth="1"/>
    <col min="12" max="12" width="19.42578125" style="6" customWidth="1"/>
    <col min="13" max="13" width="18.42578125" style="6" customWidth="1"/>
    <col min="14" max="14" width="16" style="6" customWidth="1"/>
    <col min="15" max="15" width="16.28515625" style="6" customWidth="1"/>
    <col min="16" max="16" width="15" style="6" customWidth="1"/>
    <col min="17" max="17" width="16.7109375" style="6" customWidth="1"/>
    <col min="18" max="18" width="16.140625" style="6" customWidth="1"/>
    <col min="19" max="19" width="15.85546875" style="6" customWidth="1"/>
    <col min="20" max="20" width="14.85546875" style="6" customWidth="1"/>
    <col min="21" max="21" width="15.140625" style="6" customWidth="1"/>
    <col min="22" max="22" width="20" style="6" customWidth="1"/>
    <col min="23" max="23" width="12.85546875" style="6" customWidth="1"/>
    <col min="24" max="24" width="13.5703125" style="6" customWidth="1"/>
    <col min="25" max="25" width="12.42578125" style="6" customWidth="1"/>
    <col min="26" max="26" width="13.42578125" style="6" customWidth="1"/>
    <col min="27" max="27" width="15" style="6" customWidth="1"/>
    <col min="28" max="28" width="13.5703125" style="6" customWidth="1"/>
    <col min="29" max="29" width="16.5703125" style="6" customWidth="1"/>
    <col min="30" max="30" width="12.7109375" style="6" customWidth="1"/>
    <col min="31" max="31" width="15" style="6" customWidth="1"/>
    <col min="32" max="32" width="15.5703125" style="6" customWidth="1"/>
    <col min="33" max="33" width="15.140625" style="6" customWidth="1"/>
    <col min="34" max="34" width="13.42578125" style="6" customWidth="1"/>
    <col min="35" max="35" width="15.7109375" style="6" customWidth="1"/>
    <col min="36" max="36" width="15.140625" style="6" customWidth="1"/>
    <col min="37" max="37" width="17.140625" style="6" customWidth="1"/>
    <col min="38" max="38" width="13.5703125" style="2" customWidth="1"/>
    <col min="39" max="39" width="16.7109375" style="2" customWidth="1"/>
    <col min="40" max="40" width="13.85546875" style="2" customWidth="1"/>
    <col min="41" max="41" width="14.28515625" style="2" customWidth="1"/>
    <col min="42" max="42" width="13.85546875" style="2" customWidth="1"/>
    <col min="43" max="43" width="16" style="2" customWidth="1"/>
    <col min="44" max="44" width="17" style="2" customWidth="1"/>
    <col min="45" max="45" width="15.5703125" style="2" customWidth="1"/>
    <col min="46" max="46" width="17.42578125" style="2" customWidth="1"/>
    <col min="47" max="47" width="14.42578125" style="2" customWidth="1"/>
    <col min="48" max="48" width="12.85546875" style="2" customWidth="1"/>
    <col min="49" max="49" width="8.5703125" style="2" customWidth="1"/>
    <col min="50" max="50" width="8.28515625" style="2" customWidth="1"/>
    <col min="51" max="51" width="14" style="2" customWidth="1"/>
    <col min="52" max="52" width="16" style="2" customWidth="1"/>
    <col min="53" max="53" width="15" style="2" customWidth="1"/>
    <col min="54" max="16384" width="9.140625" style="2"/>
  </cols>
  <sheetData>
    <row r="1" spans="1:37" ht="83.25" customHeight="1" x14ac:dyDescent="0.2">
      <c r="A1" s="10"/>
      <c r="B1" s="146" t="s">
        <v>269</v>
      </c>
      <c r="C1" s="11" t="s">
        <v>19</v>
      </c>
      <c r="D1" s="10" t="s">
        <v>19</v>
      </c>
      <c r="E1" s="10" t="s">
        <v>19</v>
      </c>
      <c r="F1" s="10"/>
      <c r="G1" s="19"/>
      <c r="H1" s="74"/>
    </row>
    <row r="2" spans="1:37" ht="18" customHeight="1" x14ac:dyDescent="0.25">
      <c r="A2" s="10"/>
      <c r="B2" s="12" t="s">
        <v>0</v>
      </c>
      <c r="C2" s="11"/>
      <c r="D2" s="10"/>
      <c r="E2" s="13" t="s">
        <v>19</v>
      </c>
      <c r="F2" s="10"/>
      <c r="G2" s="19"/>
      <c r="H2" s="74"/>
    </row>
    <row r="3" spans="1:37" ht="15" customHeight="1" x14ac:dyDescent="0.2">
      <c r="A3" s="10"/>
      <c r="B3" s="14" t="s">
        <v>79</v>
      </c>
      <c r="C3" s="11"/>
      <c r="D3" s="10" t="s">
        <v>19</v>
      </c>
      <c r="E3" s="10"/>
      <c r="F3" s="10"/>
      <c r="G3" s="19"/>
      <c r="H3" s="74"/>
    </row>
    <row r="4" spans="1:37" ht="14.25" customHeight="1" x14ac:dyDescent="0.2">
      <c r="A4" s="10"/>
      <c r="B4" s="10"/>
      <c r="C4" s="11"/>
      <c r="D4" s="55"/>
      <c r="E4" s="55"/>
      <c r="F4" s="55"/>
      <c r="G4" s="96"/>
      <c r="H4" s="74"/>
    </row>
    <row r="5" spans="1:37" ht="15.75" customHeight="1" x14ac:dyDescent="0.2">
      <c r="A5" s="10"/>
      <c r="B5" s="56" t="s">
        <v>43</v>
      </c>
      <c r="C5" s="15"/>
      <c r="D5" s="10"/>
      <c r="E5" s="10"/>
      <c r="F5" s="10"/>
      <c r="G5" s="19"/>
      <c r="H5" s="74"/>
    </row>
    <row r="6" spans="1:37" ht="48" customHeight="1" x14ac:dyDescent="0.25">
      <c r="B6" s="98" t="s">
        <v>45</v>
      </c>
      <c r="C6" s="67"/>
      <c r="D6" s="17" t="s">
        <v>53</v>
      </c>
      <c r="E6" s="10"/>
      <c r="F6" s="10"/>
      <c r="G6" s="19"/>
      <c r="H6" s="74"/>
    </row>
    <row r="7" spans="1:37" ht="15.75" customHeight="1" x14ac:dyDescent="0.2">
      <c r="B7" s="98" t="s">
        <v>42</v>
      </c>
      <c r="C7" s="44"/>
      <c r="D7" s="10" t="s">
        <v>19</v>
      </c>
      <c r="E7" s="13"/>
      <c r="F7" s="10"/>
      <c r="G7" s="19"/>
      <c r="H7" s="74"/>
    </row>
    <row r="8" spans="1:37" ht="14.25" customHeight="1" x14ac:dyDescent="0.2">
      <c r="B8" s="98" t="s">
        <v>24</v>
      </c>
      <c r="C8" s="44"/>
      <c r="D8" s="10"/>
      <c r="E8" s="10"/>
      <c r="F8" s="10"/>
      <c r="G8" s="19"/>
      <c r="H8" s="74"/>
    </row>
    <row r="9" spans="1:37" ht="12.75" customHeight="1" x14ac:dyDescent="0.2">
      <c r="B9" s="98" t="s">
        <v>1</v>
      </c>
      <c r="C9" s="44"/>
      <c r="D9" s="10"/>
      <c r="E9" s="10"/>
      <c r="F9" s="10"/>
      <c r="G9" s="19"/>
      <c r="H9" s="74"/>
    </row>
    <row r="10" spans="1:37" x14ac:dyDescent="0.2">
      <c r="B10" s="98" t="s">
        <v>41</v>
      </c>
      <c r="C10" s="105"/>
      <c r="D10" s="10"/>
      <c r="E10" s="10"/>
      <c r="F10" s="10"/>
      <c r="G10" s="19"/>
      <c r="H10" s="74"/>
    </row>
    <row r="11" spans="1:37" ht="28.5" customHeight="1" x14ac:dyDescent="0.2">
      <c r="A11" s="10"/>
      <c r="B11" s="99" t="s">
        <v>44</v>
      </c>
      <c r="C11" s="109" t="s">
        <v>25</v>
      </c>
      <c r="D11" s="110" t="s">
        <v>46</v>
      </c>
      <c r="E11" s="10"/>
      <c r="F11" s="10"/>
      <c r="G11" s="19"/>
      <c r="H11" s="74"/>
    </row>
    <row r="12" spans="1:37" ht="12.75" customHeight="1" x14ac:dyDescent="0.2">
      <c r="A12" s="10"/>
      <c r="B12" s="27" t="s">
        <v>26</v>
      </c>
      <c r="C12" s="44"/>
      <c r="D12" s="10"/>
      <c r="E12" s="18" t="s">
        <v>15</v>
      </c>
      <c r="F12" s="10"/>
      <c r="G12" s="19"/>
      <c r="H12" s="74"/>
    </row>
    <row r="13" spans="1:37" s="1" customFormat="1" ht="12.75" customHeight="1" x14ac:dyDescent="0.2">
      <c r="A13" s="19"/>
      <c r="B13" s="27" t="s">
        <v>27</v>
      </c>
      <c r="C13" s="44"/>
      <c r="D13" s="19"/>
      <c r="E13" s="20" t="s">
        <v>16</v>
      </c>
      <c r="F13" s="19"/>
      <c r="G13" s="19"/>
      <c r="H13" s="7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1" customFormat="1" ht="12" customHeight="1" x14ac:dyDescent="0.2">
      <c r="A14" s="19"/>
      <c r="B14" s="27" t="s">
        <v>28</v>
      </c>
      <c r="C14" s="44"/>
      <c r="D14" s="19"/>
      <c r="E14" s="19"/>
      <c r="F14" s="19"/>
      <c r="G14" s="19"/>
      <c r="H14" s="7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s="1" customFormat="1" ht="12" customHeight="1" x14ac:dyDescent="0.2">
      <c r="A15" s="19"/>
      <c r="B15" s="27" t="s">
        <v>29</v>
      </c>
      <c r="C15" s="44"/>
      <c r="D15" s="19"/>
      <c r="E15" s="117" t="s">
        <v>17</v>
      </c>
      <c r="F15" s="19"/>
      <c r="G15" s="19"/>
      <c r="H15" s="7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s="1" customFormat="1" ht="12" customHeight="1" x14ac:dyDescent="0.2">
      <c r="A16" s="19"/>
      <c r="B16" s="27" t="s">
        <v>30</v>
      </c>
      <c r="C16" s="44"/>
      <c r="D16" s="19"/>
      <c r="E16" s="117" t="s">
        <v>213</v>
      </c>
      <c r="F16" s="19"/>
      <c r="G16" s="19"/>
      <c r="H16" s="7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s="1" customFormat="1" ht="12" customHeight="1" x14ac:dyDescent="0.2">
      <c r="A17" s="19"/>
      <c r="B17" s="27" t="s">
        <v>31</v>
      </c>
      <c r="C17" s="44"/>
      <c r="D17" s="19"/>
      <c r="E17" s="118" t="s">
        <v>217</v>
      </c>
      <c r="F17" s="19"/>
      <c r="G17" s="19"/>
      <c r="H17" s="7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1" customFormat="1" x14ac:dyDescent="0.2">
      <c r="A18" s="19"/>
      <c r="B18" s="27" t="s">
        <v>32</v>
      </c>
      <c r="C18" s="44"/>
      <c r="D18" s="19"/>
      <c r="E18" s="118" t="s">
        <v>218</v>
      </c>
      <c r="F18" s="19"/>
      <c r="G18" s="19"/>
      <c r="H18" s="7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s="1" customFormat="1" ht="13.5" customHeight="1" x14ac:dyDescent="0.2">
      <c r="A19" s="19"/>
      <c r="B19" s="27" t="s">
        <v>33</v>
      </c>
      <c r="C19" s="44"/>
      <c r="D19" s="19"/>
      <c r="E19" s="19"/>
      <c r="F19" s="19"/>
      <c r="G19" s="19"/>
      <c r="H19" s="7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s="1" customFormat="1" ht="12" customHeight="1" x14ac:dyDescent="0.2">
      <c r="A20" s="19"/>
      <c r="B20" s="23"/>
      <c r="C20" s="35"/>
      <c r="D20" s="19"/>
      <c r="E20" s="117" t="s">
        <v>14</v>
      </c>
      <c r="F20" s="19"/>
      <c r="G20" s="19"/>
      <c r="H20" s="7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s="1" customFormat="1" ht="12" customHeight="1" x14ac:dyDescent="0.2">
      <c r="A21" s="19"/>
      <c r="B21" s="23"/>
      <c r="C21" s="35"/>
      <c r="D21" s="19"/>
      <c r="E21" s="117" t="s">
        <v>214</v>
      </c>
      <c r="F21" s="19"/>
      <c r="G21" s="19"/>
      <c r="H21" s="7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1.25" customHeight="1" x14ac:dyDescent="0.2">
      <c r="A22" s="10"/>
      <c r="B22" s="24" t="s">
        <v>55</v>
      </c>
      <c r="C22" s="11"/>
      <c r="D22" s="10"/>
      <c r="E22" s="118" t="s">
        <v>215</v>
      </c>
      <c r="F22" s="10"/>
      <c r="G22" s="19"/>
      <c r="H22" s="74"/>
    </row>
    <row r="23" spans="1:37" ht="13.5" customHeight="1" x14ac:dyDescent="0.2">
      <c r="A23" s="10"/>
      <c r="B23" s="25" t="s">
        <v>21</v>
      </c>
      <c r="C23" s="11"/>
      <c r="D23" s="10"/>
      <c r="E23" s="118" t="s">
        <v>216</v>
      </c>
      <c r="F23" s="10"/>
      <c r="G23" s="19"/>
      <c r="H23" s="74"/>
    </row>
    <row r="24" spans="1:37" ht="25.5" customHeight="1" x14ac:dyDescent="0.2">
      <c r="A24" s="10"/>
      <c r="B24" s="26" t="s">
        <v>23</v>
      </c>
      <c r="C24" s="11"/>
      <c r="D24" s="10"/>
      <c r="E24" s="10"/>
      <c r="F24" s="10"/>
      <c r="G24" s="19"/>
      <c r="H24" s="74"/>
    </row>
    <row r="25" spans="1:37" ht="40.5" customHeight="1" x14ac:dyDescent="0.2">
      <c r="A25" s="10"/>
      <c r="B25" s="26" t="s">
        <v>22</v>
      </c>
      <c r="C25" s="11"/>
      <c r="D25" s="10"/>
      <c r="E25" s="10"/>
      <c r="F25" s="10"/>
      <c r="G25" s="19"/>
      <c r="H25" s="74"/>
    </row>
    <row r="26" spans="1:37" ht="14.25" customHeight="1" x14ac:dyDescent="0.2">
      <c r="A26" s="10"/>
      <c r="B26" s="10"/>
      <c r="C26" s="97"/>
      <c r="D26" s="55"/>
      <c r="E26" s="55"/>
      <c r="F26" s="55"/>
      <c r="G26" s="96"/>
      <c r="H26" s="74"/>
    </row>
    <row r="27" spans="1:37" ht="13.5" customHeight="1" x14ac:dyDescent="0.2">
      <c r="A27" s="10"/>
      <c r="B27" s="56" t="s">
        <v>47</v>
      </c>
      <c r="C27" s="36" t="s">
        <v>237</v>
      </c>
      <c r="D27" s="10"/>
      <c r="E27" s="10"/>
      <c r="F27" s="10"/>
      <c r="G27" s="19"/>
      <c r="H27" s="74"/>
    </row>
    <row r="28" spans="1:37" ht="30" customHeight="1" x14ac:dyDescent="0.2">
      <c r="A28" s="10"/>
      <c r="B28" s="47" t="s">
        <v>240</v>
      </c>
      <c r="C28" s="45"/>
      <c r="D28" s="64" t="s">
        <v>51</v>
      </c>
      <c r="E28" s="10"/>
      <c r="F28" s="10"/>
      <c r="G28" s="19"/>
      <c r="H28" s="74"/>
    </row>
    <row r="29" spans="1:37" ht="26.25" customHeight="1" x14ac:dyDescent="0.2">
      <c r="A29" s="10"/>
      <c r="B29" s="27" t="s">
        <v>241</v>
      </c>
      <c r="C29" s="46"/>
      <c r="D29" s="65" t="s">
        <v>78</v>
      </c>
      <c r="E29" s="10"/>
      <c r="F29" s="10"/>
      <c r="G29" s="19"/>
      <c r="H29" s="74"/>
    </row>
    <row r="30" spans="1:37" x14ac:dyDescent="0.2">
      <c r="A30" s="10"/>
      <c r="B30" s="27" t="s">
        <v>242</v>
      </c>
      <c r="C30" s="45"/>
      <c r="D30" s="21"/>
      <c r="E30" s="10"/>
      <c r="F30" s="10"/>
      <c r="G30" s="19"/>
      <c r="H30" s="74"/>
    </row>
    <row r="31" spans="1:37" ht="13.5" customHeight="1" x14ac:dyDescent="0.2">
      <c r="A31" s="10"/>
      <c r="B31" s="27" t="s">
        <v>243</v>
      </c>
      <c r="C31" s="45"/>
      <c r="F31" s="10"/>
      <c r="G31" s="19"/>
      <c r="H31" s="74"/>
    </row>
    <row r="32" spans="1:37" ht="13.5" customHeight="1" x14ac:dyDescent="0.2">
      <c r="A32" s="10"/>
      <c r="B32" s="27"/>
      <c r="C32" s="36" t="s">
        <v>237</v>
      </c>
      <c r="D32" s="36" t="s">
        <v>238</v>
      </c>
      <c r="E32" s="36" t="s">
        <v>239</v>
      </c>
      <c r="F32" s="123"/>
      <c r="G32" s="124"/>
      <c r="H32" s="74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13.5" customHeight="1" x14ac:dyDescent="0.2">
      <c r="A33" s="10"/>
      <c r="B33" s="27" t="s">
        <v>254</v>
      </c>
      <c r="C33" s="119"/>
      <c r="D33" s="119"/>
      <c r="E33" s="122"/>
      <c r="F33" s="142" t="s">
        <v>261</v>
      </c>
      <c r="G33" s="143"/>
      <c r="H33" s="125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3.5" customHeight="1" x14ac:dyDescent="0.2">
      <c r="A34" s="10"/>
      <c r="B34" s="27" t="s">
        <v>255</v>
      </c>
      <c r="C34" s="119"/>
      <c r="D34" s="119"/>
      <c r="E34" s="122"/>
      <c r="F34" s="144"/>
      <c r="G34" s="145"/>
      <c r="H34" s="125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14.25" customHeight="1" x14ac:dyDescent="0.2">
      <c r="A35" s="10"/>
      <c r="B35" s="28"/>
      <c r="C35" s="36"/>
      <c r="D35" s="10"/>
      <c r="E35" s="10"/>
      <c r="F35" s="10"/>
      <c r="G35" s="19"/>
      <c r="H35" s="74"/>
    </row>
    <row r="36" spans="1:37" ht="15" customHeight="1" x14ac:dyDescent="0.2">
      <c r="A36" s="10"/>
      <c r="B36" s="27" t="s">
        <v>250</v>
      </c>
      <c r="C36" s="45"/>
      <c r="D36" s="10"/>
      <c r="E36" s="10"/>
      <c r="F36" s="10"/>
      <c r="G36" s="19"/>
      <c r="H36" s="74"/>
    </row>
    <row r="37" spans="1:37" ht="14.25" customHeight="1" x14ac:dyDescent="0.2">
      <c r="A37" s="10"/>
      <c r="B37" s="27" t="s">
        <v>262</v>
      </c>
      <c r="C37" s="45"/>
      <c r="D37" s="10"/>
      <c r="E37" s="10"/>
      <c r="F37" s="10"/>
      <c r="G37" s="19"/>
      <c r="H37" s="74"/>
    </row>
    <row r="38" spans="1:37" x14ac:dyDescent="0.2">
      <c r="A38" s="10"/>
      <c r="B38" s="29"/>
      <c r="C38" s="33"/>
      <c r="D38" s="10"/>
      <c r="E38" s="10"/>
      <c r="F38" s="10"/>
      <c r="G38" s="19"/>
      <c r="H38" s="74"/>
    </row>
    <row r="39" spans="1:37" ht="14.25" customHeight="1" x14ac:dyDescent="0.2">
      <c r="A39" s="10"/>
      <c r="B39" s="27" t="s">
        <v>207</v>
      </c>
      <c r="C39" s="45"/>
      <c r="D39" s="10"/>
      <c r="E39" s="10"/>
      <c r="F39" s="10"/>
      <c r="G39" s="19"/>
      <c r="H39" s="74"/>
    </row>
    <row r="40" spans="1:37" ht="13.5" customHeight="1" x14ac:dyDescent="0.2">
      <c r="A40" s="10"/>
      <c r="B40" s="27" t="s">
        <v>208</v>
      </c>
      <c r="C40" s="45"/>
      <c r="D40" s="10"/>
      <c r="E40" s="10"/>
      <c r="F40" s="10"/>
      <c r="G40" s="19"/>
      <c r="H40" s="74"/>
    </row>
    <row r="41" spans="1:37" ht="13.5" customHeight="1" x14ac:dyDescent="0.2">
      <c r="A41" s="10"/>
      <c r="B41" s="27" t="s">
        <v>209</v>
      </c>
      <c r="C41" s="45"/>
      <c r="D41" s="10"/>
      <c r="E41" s="10"/>
      <c r="F41" s="10"/>
      <c r="G41" s="19"/>
      <c r="H41" s="74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3.5" customHeight="1" x14ac:dyDescent="0.2">
      <c r="A42" s="10"/>
      <c r="B42" s="27"/>
      <c r="C42" s="27"/>
      <c r="D42" s="10"/>
      <c r="E42" s="55"/>
      <c r="F42" s="55"/>
      <c r="G42" s="19"/>
      <c r="H42" s="74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ht="15" customHeight="1" x14ac:dyDescent="0.2">
      <c r="A43" s="10"/>
      <c r="B43" s="56" t="s">
        <v>108</v>
      </c>
      <c r="C43" s="15"/>
      <c r="D43" s="16"/>
      <c r="E43" s="10"/>
      <c r="F43" s="10"/>
      <c r="G43" s="16"/>
      <c r="H43" s="74"/>
    </row>
    <row r="44" spans="1:37" ht="63" customHeight="1" x14ac:dyDescent="0.2">
      <c r="A44" s="10"/>
      <c r="B44" s="28"/>
      <c r="C44" s="49" t="s">
        <v>210</v>
      </c>
      <c r="D44" s="9" t="s">
        <v>211</v>
      </c>
      <c r="E44" s="42" t="s">
        <v>253</v>
      </c>
      <c r="F44" s="49" t="s">
        <v>212</v>
      </c>
      <c r="G44" s="9" t="s">
        <v>252</v>
      </c>
      <c r="H44" s="74"/>
      <c r="I44" s="52"/>
    </row>
    <row r="45" spans="1:37" ht="27" customHeight="1" x14ac:dyDescent="0.2">
      <c r="A45" s="10"/>
      <c r="B45" s="30" t="s">
        <v>103</v>
      </c>
      <c r="C45" s="60"/>
      <c r="D45" s="58"/>
      <c r="E45" s="82"/>
      <c r="F45" s="61"/>
      <c r="G45" s="58"/>
      <c r="H45" s="74"/>
      <c r="I45" s="52"/>
    </row>
    <row r="46" spans="1:37" ht="28.5" customHeight="1" x14ac:dyDescent="0.2">
      <c r="A46" s="10"/>
      <c r="B46" s="77" t="s">
        <v>104</v>
      </c>
      <c r="C46" s="60"/>
      <c r="D46" s="58"/>
      <c r="E46" s="82"/>
      <c r="F46" s="61"/>
      <c r="G46" s="58"/>
      <c r="H46" s="74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ht="41.25" customHeight="1" x14ac:dyDescent="0.2">
      <c r="A47" s="10"/>
      <c r="B47" s="78" t="s">
        <v>105</v>
      </c>
      <c r="C47" s="60"/>
      <c r="D47" s="58"/>
      <c r="E47" s="82"/>
      <c r="F47" s="61"/>
      <c r="G47" s="58"/>
      <c r="H47" s="74"/>
      <c r="I47" s="52"/>
    </row>
    <row r="48" spans="1:37" ht="13.5" customHeight="1" x14ac:dyDescent="0.2">
      <c r="A48" s="10"/>
      <c r="B48" s="22" t="s">
        <v>106</v>
      </c>
      <c r="C48" s="60"/>
      <c r="D48" s="58"/>
      <c r="E48" s="82"/>
      <c r="F48" s="62"/>
      <c r="G48" s="58"/>
      <c r="H48" s="74"/>
      <c r="I48" s="52"/>
    </row>
    <row r="49" spans="1:37" ht="15" customHeight="1" x14ac:dyDescent="0.2">
      <c r="A49" s="10"/>
      <c r="B49" s="31" t="s">
        <v>101</v>
      </c>
      <c r="C49" s="60"/>
      <c r="D49" s="58"/>
      <c r="E49" s="82"/>
      <c r="F49" s="61"/>
      <c r="G49" s="58"/>
      <c r="H49" s="74"/>
      <c r="I49" s="52"/>
    </row>
    <row r="50" spans="1:37" ht="24.75" customHeight="1" x14ac:dyDescent="0.2">
      <c r="A50" s="10"/>
      <c r="B50" s="32" t="s">
        <v>34</v>
      </c>
      <c r="C50" s="60"/>
      <c r="D50" s="58"/>
      <c r="E50" s="82"/>
      <c r="F50" s="61"/>
      <c r="G50" s="58"/>
      <c r="H50" s="74"/>
      <c r="I50" s="52"/>
    </row>
    <row r="51" spans="1:37" x14ac:dyDescent="0.2">
      <c r="A51" s="10"/>
      <c r="B51" s="30" t="s">
        <v>10</v>
      </c>
      <c r="C51" s="60"/>
      <c r="D51" s="58"/>
      <c r="E51" s="82"/>
      <c r="F51" s="62"/>
      <c r="G51" s="58"/>
      <c r="H51" s="74"/>
      <c r="I51" s="52"/>
    </row>
    <row r="52" spans="1:37" ht="15.75" customHeight="1" x14ac:dyDescent="0.2">
      <c r="A52" s="10"/>
      <c r="B52" s="32" t="s">
        <v>35</v>
      </c>
      <c r="C52" s="60"/>
      <c r="D52" s="58"/>
      <c r="E52" s="82"/>
      <c r="F52" s="61"/>
      <c r="G52" s="58"/>
      <c r="H52" s="74"/>
      <c r="I52" s="52"/>
    </row>
    <row r="53" spans="1:37" x14ac:dyDescent="0.2">
      <c r="A53" s="10"/>
      <c r="B53" s="32" t="s">
        <v>36</v>
      </c>
      <c r="C53" s="60"/>
      <c r="D53" s="58"/>
      <c r="E53" s="82"/>
      <c r="F53" s="61"/>
      <c r="G53" s="58"/>
      <c r="H53" s="74"/>
      <c r="I53" s="52"/>
    </row>
    <row r="54" spans="1:37" x14ac:dyDescent="0.2">
      <c r="A54" s="10"/>
      <c r="B54" s="32" t="s">
        <v>37</v>
      </c>
      <c r="C54" s="60"/>
      <c r="D54" s="58"/>
      <c r="E54" s="82"/>
      <c r="F54" s="61"/>
      <c r="G54" s="58"/>
      <c r="H54" s="74"/>
      <c r="I54" s="52"/>
    </row>
    <row r="55" spans="1:37" x14ac:dyDescent="0.2">
      <c r="A55" s="10"/>
      <c r="B55" s="32" t="s">
        <v>40</v>
      </c>
      <c r="C55" s="60"/>
      <c r="D55" s="58"/>
      <c r="E55" s="82"/>
      <c r="F55" s="63"/>
      <c r="G55" s="58"/>
      <c r="H55" s="74"/>
      <c r="I55" s="52"/>
    </row>
    <row r="56" spans="1:37" x14ac:dyDescent="0.2">
      <c r="A56" s="10"/>
      <c r="B56" s="32" t="s">
        <v>11</v>
      </c>
      <c r="C56" s="60"/>
      <c r="D56" s="58"/>
      <c r="E56" s="82"/>
      <c r="F56" s="61"/>
      <c r="G56" s="58"/>
      <c r="H56" s="74"/>
      <c r="I56" s="52"/>
    </row>
    <row r="57" spans="1:37" x14ac:dyDescent="0.2">
      <c r="A57" s="10"/>
      <c r="B57" s="32" t="s">
        <v>38</v>
      </c>
      <c r="C57" s="60"/>
      <c r="D57" s="58"/>
      <c r="E57" s="82"/>
      <c r="F57" s="61"/>
      <c r="G57" s="58"/>
      <c r="H57" s="74"/>
      <c r="I57" s="52"/>
    </row>
    <row r="58" spans="1:37" ht="25.5" x14ac:dyDescent="0.2">
      <c r="A58" s="10"/>
      <c r="B58" s="32" t="s">
        <v>39</v>
      </c>
      <c r="C58" s="60"/>
      <c r="D58" s="58"/>
      <c r="E58" s="82"/>
      <c r="F58" s="62"/>
      <c r="G58" s="58"/>
      <c r="H58" s="74"/>
      <c r="I58" s="52"/>
    </row>
    <row r="59" spans="1:37" ht="25.5" x14ac:dyDescent="0.2">
      <c r="A59" s="10"/>
      <c r="B59" s="32" t="s">
        <v>54</v>
      </c>
      <c r="C59" s="60"/>
      <c r="D59" s="58"/>
      <c r="E59" s="82"/>
      <c r="F59" s="61"/>
      <c r="G59" s="58"/>
      <c r="H59" s="74"/>
      <c r="I59" s="52"/>
    </row>
    <row r="60" spans="1:37" x14ac:dyDescent="0.2">
      <c r="A60" s="10"/>
      <c r="B60" s="30" t="s">
        <v>18</v>
      </c>
      <c r="C60" s="60"/>
      <c r="D60" s="58"/>
      <c r="E60" s="82"/>
      <c r="F60" s="61"/>
      <c r="G60" s="58"/>
      <c r="H60" s="74"/>
      <c r="I60" s="52"/>
    </row>
    <row r="61" spans="1:37" x14ac:dyDescent="0.2">
      <c r="A61" s="10"/>
      <c r="B61" s="30" t="s">
        <v>12</v>
      </c>
      <c r="C61" s="60"/>
      <c r="D61" s="58"/>
      <c r="E61" s="82"/>
      <c r="F61" s="61"/>
      <c r="G61" s="58"/>
      <c r="H61" s="74"/>
      <c r="I61" s="52"/>
    </row>
    <row r="62" spans="1:37" x14ac:dyDescent="0.2">
      <c r="A62" s="10"/>
      <c r="B62" s="31" t="s">
        <v>13</v>
      </c>
      <c r="C62" s="60"/>
      <c r="D62" s="58"/>
      <c r="E62" s="82"/>
      <c r="F62" s="61"/>
      <c r="G62" s="58"/>
      <c r="H62" s="74"/>
      <c r="I62" s="52"/>
    </row>
    <row r="63" spans="1:37" x14ac:dyDescent="0.2">
      <c r="A63" s="10"/>
      <c r="B63" s="76" t="s">
        <v>100</v>
      </c>
      <c r="C63" s="60"/>
      <c r="D63" s="58"/>
      <c r="E63" s="82"/>
      <c r="F63" s="48"/>
      <c r="G63" s="58"/>
      <c r="H63" s="74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 x14ac:dyDescent="0.2">
      <c r="A64" s="10"/>
      <c r="B64" s="73" t="s">
        <v>98</v>
      </c>
      <c r="C64" s="60"/>
      <c r="D64" s="58"/>
      <c r="E64" s="82"/>
      <c r="F64" s="48"/>
      <c r="G64" s="58"/>
      <c r="H64" s="74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 x14ac:dyDescent="0.2">
      <c r="A65" s="10"/>
      <c r="B65" s="75" t="s">
        <v>99</v>
      </c>
      <c r="C65" s="60"/>
      <c r="D65" s="58"/>
      <c r="E65" s="82"/>
      <c r="F65" s="48"/>
      <c r="G65" s="58"/>
      <c r="H65" s="74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 x14ac:dyDescent="0.2">
      <c r="A66" s="10"/>
      <c r="B66" s="75" t="s">
        <v>99</v>
      </c>
      <c r="C66" s="60"/>
      <c r="D66" s="58"/>
      <c r="E66" s="82"/>
      <c r="F66" s="48"/>
      <c r="G66" s="58"/>
      <c r="H66" s="74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 x14ac:dyDescent="0.2">
      <c r="A67" s="10"/>
      <c r="B67" s="75" t="s">
        <v>99</v>
      </c>
      <c r="C67" s="60"/>
      <c r="D67" s="58"/>
      <c r="E67" s="82"/>
      <c r="F67" s="48"/>
      <c r="G67" s="58"/>
      <c r="H67" s="74"/>
      <c r="I67" s="52"/>
    </row>
    <row r="68" spans="1:37" x14ac:dyDescent="0.2">
      <c r="A68" s="10"/>
      <c r="B68" s="31"/>
      <c r="C68" s="37" t="str">
        <f>IF((C45+C46+C47+C48+C49+C50+C51+C52+C53+C54+C55+C56+C57+C58+C59+C60+C61+C62+C63+C64)&lt;&gt;(C28+C29),"ОШИБКА! Сумма нового бизнеса в столбце не совпадает с суммой ячеек С28 и С29","проверка: ок")</f>
        <v>проверка: ок</v>
      </c>
      <c r="D68" s="37" t="str">
        <f>IF((D45+D46+D47+D48+D49+D50+D51+D52+D53+D54+D55+D56+D57+D58+D59+D60+D61+D62+D63+D64)&lt;&gt;(C29),"ОШИБКА! Сумма нового бизнеса в столбце не совпадает с данными ячейки С29","проверка: ок")</f>
        <v>проверка: ок</v>
      </c>
      <c r="E68" s="37" t="str">
        <f>IF((E45+E46+E47+E48+E49+E50+E51+E52+E53+E54+E55+E56+E57+E58+E59+E60+E61+E62+E63+E64)&lt;&gt;(C171+C172),"ОШИБКА! Сумма нового бизнеса в столбце не совпадает с данными ячеек С171 и C172","проверка: ок")</f>
        <v>проверка: ок</v>
      </c>
      <c r="F68" s="37" t="str">
        <f>IF((F45+F46+F47+F48+F49+F50+F51+F52+F53+F54+F55+F56+F57+F58+F59+F60+F61+F62+F63+F64)&lt;&gt;(C36+C37),"ОШИБКА! Сумма портфеля в столбце не совпадает с суммой ячеек С36 и С37","проверка: ок")</f>
        <v>проверка: ок</v>
      </c>
      <c r="G68" s="37" t="str">
        <f>IF((G45+G46+G47+G48+G49+G50+G51+G52+G53+G54+G55+G56+G57+G58+G59+G60+G61+G62+G63+G64)&lt;&gt;(C37),"ОШИБКА! Сумма портфеля в столбце не совпадает с данными ячейки С37","проверка: ок")</f>
        <v>проверка: ок</v>
      </c>
      <c r="H68" s="74"/>
      <c r="I68" s="52"/>
    </row>
    <row r="69" spans="1:37" x14ac:dyDescent="0.2">
      <c r="A69" s="10"/>
      <c r="B69" s="126" t="s">
        <v>102</v>
      </c>
      <c r="C69" s="37"/>
      <c r="D69" s="9"/>
      <c r="E69" s="37"/>
      <c r="F69" s="53"/>
      <c r="G69" s="53"/>
      <c r="H69" s="74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 ht="15" customHeight="1" x14ac:dyDescent="0.2">
      <c r="A70" s="10"/>
      <c r="B70" s="10"/>
      <c r="C70" s="11"/>
      <c r="D70" s="9"/>
      <c r="E70" s="10"/>
      <c r="F70" s="10"/>
      <c r="G70" s="96"/>
      <c r="H70" s="74"/>
      <c r="I70" s="52"/>
    </row>
    <row r="71" spans="1:37" ht="14.25" customHeight="1" x14ac:dyDescent="0.2">
      <c r="A71" s="10"/>
      <c r="B71" s="56" t="s">
        <v>96</v>
      </c>
      <c r="C71" s="38"/>
      <c r="D71" s="38"/>
      <c r="E71" s="38"/>
      <c r="F71" s="38"/>
      <c r="G71" s="19"/>
      <c r="H71" s="74"/>
      <c r="I71" s="52"/>
    </row>
    <row r="72" spans="1:37" ht="38.25" customHeight="1" x14ac:dyDescent="0.2">
      <c r="A72" s="106"/>
      <c r="B72" s="120" t="s">
        <v>206</v>
      </c>
      <c r="C72" s="9" t="s">
        <v>245</v>
      </c>
      <c r="D72" s="10"/>
      <c r="E72" s="19"/>
      <c r="F72" s="74"/>
      <c r="G72" s="74"/>
      <c r="H72" s="74"/>
      <c r="AJ72" s="2"/>
      <c r="AK72" s="2"/>
    </row>
    <row r="73" spans="1:37" ht="12.75" customHeight="1" x14ac:dyDescent="0.2">
      <c r="A73" s="10"/>
      <c r="B73" s="112" t="s">
        <v>2</v>
      </c>
      <c r="C73" s="107"/>
      <c r="D73" s="134"/>
      <c r="E73" s="19"/>
      <c r="F73" s="74"/>
      <c r="G73" s="74"/>
      <c r="H73" s="74"/>
      <c r="AJ73" s="2"/>
      <c r="AK73" s="2"/>
    </row>
    <row r="74" spans="1:37" x14ac:dyDescent="0.2">
      <c r="A74" s="10"/>
      <c r="B74" s="113" t="s">
        <v>3</v>
      </c>
      <c r="C74" s="60"/>
      <c r="D74" s="134"/>
      <c r="E74" s="19"/>
      <c r="F74" s="74"/>
      <c r="G74" s="74"/>
      <c r="H74" s="74"/>
      <c r="AJ74" s="2"/>
      <c r="AK74" s="2"/>
    </row>
    <row r="75" spans="1:37" outlineLevel="1" x14ac:dyDescent="0.2">
      <c r="A75" s="10"/>
      <c r="B75" s="83" t="s">
        <v>133</v>
      </c>
      <c r="C75" s="60"/>
      <c r="D75" s="134"/>
      <c r="E75" s="19"/>
      <c r="F75" s="74"/>
      <c r="G75" s="74"/>
      <c r="H75" s="74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2"/>
      <c r="AK75" s="2"/>
    </row>
    <row r="76" spans="1:37" outlineLevel="1" x14ac:dyDescent="0.2">
      <c r="A76" s="10"/>
      <c r="B76" s="83" t="s">
        <v>134</v>
      </c>
      <c r="C76" s="60"/>
      <c r="D76" s="134"/>
      <c r="E76" s="19"/>
      <c r="F76" s="74"/>
      <c r="G76" s="74"/>
      <c r="H76" s="74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2"/>
      <c r="AK76" s="2"/>
    </row>
    <row r="77" spans="1:37" outlineLevel="1" x14ac:dyDescent="0.2">
      <c r="A77" s="10"/>
      <c r="B77" s="83" t="s">
        <v>135</v>
      </c>
      <c r="C77" s="60"/>
      <c r="D77" s="134"/>
      <c r="E77" s="19"/>
      <c r="F77" s="74"/>
      <c r="G77" s="74"/>
      <c r="H77" s="74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2"/>
      <c r="AK77" s="2"/>
    </row>
    <row r="78" spans="1:37" outlineLevel="1" x14ac:dyDescent="0.2">
      <c r="A78" s="10"/>
      <c r="B78" s="83" t="s">
        <v>136</v>
      </c>
      <c r="C78" s="60"/>
      <c r="D78" s="134"/>
      <c r="E78" s="19"/>
      <c r="F78" s="74"/>
      <c r="G78" s="74"/>
      <c r="H78" s="74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2"/>
      <c r="AK78" s="2"/>
    </row>
    <row r="79" spans="1:37" outlineLevel="1" x14ac:dyDescent="0.2">
      <c r="A79" s="10"/>
      <c r="B79" s="83" t="s">
        <v>137</v>
      </c>
      <c r="C79" s="60"/>
      <c r="D79" s="134"/>
      <c r="E79" s="19"/>
      <c r="F79" s="74"/>
      <c r="G79" s="74"/>
      <c r="H79" s="74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2"/>
      <c r="AK79" s="2"/>
    </row>
    <row r="80" spans="1:37" outlineLevel="1" x14ac:dyDescent="0.2">
      <c r="A80" s="10"/>
      <c r="B80" s="83" t="s">
        <v>138</v>
      </c>
      <c r="C80" s="60"/>
      <c r="D80" s="134"/>
      <c r="E80" s="19"/>
      <c r="F80" s="74"/>
      <c r="G80" s="74"/>
      <c r="H80" s="74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2"/>
      <c r="AK80" s="2"/>
    </row>
    <row r="81" spans="1:37" outlineLevel="1" x14ac:dyDescent="0.2">
      <c r="A81" s="10"/>
      <c r="B81" s="83" t="s">
        <v>139</v>
      </c>
      <c r="C81" s="60"/>
      <c r="D81" s="134"/>
      <c r="E81" s="19"/>
      <c r="F81" s="74"/>
      <c r="G81" s="74"/>
      <c r="H81" s="74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2"/>
      <c r="AK81" s="2"/>
    </row>
    <row r="82" spans="1:37" outlineLevel="1" x14ac:dyDescent="0.2">
      <c r="A82" s="10"/>
      <c r="B82" s="83" t="s">
        <v>140</v>
      </c>
      <c r="C82" s="60"/>
      <c r="D82" s="134"/>
      <c r="E82" s="19"/>
      <c r="F82" s="74"/>
      <c r="G82" s="74"/>
      <c r="H82" s="74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2"/>
      <c r="AK82" s="2"/>
    </row>
    <row r="83" spans="1:37" outlineLevel="1" x14ac:dyDescent="0.2">
      <c r="A83" s="10"/>
      <c r="B83" s="83" t="s">
        <v>141</v>
      </c>
      <c r="C83" s="60"/>
      <c r="D83" s="134"/>
      <c r="E83" s="19"/>
      <c r="F83" s="74"/>
      <c r="G83" s="74"/>
      <c r="H83" s="74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2"/>
      <c r="AK83" s="2"/>
    </row>
    <row r="84" spans="1:37" outlineLevel="1" x14ac:dyDescent="0.2">
      <c r="A84" s="10"/>
      <c r="B84" s="83" t="s">
        <v>142</v>
      </c>
      <c r="C84" s="60"/>
      <c r="D84" s="134"/>
      <c r="E84" s="19"/>
      <c r="F84" s="74"/>
      <c r="G84" s="74"/>
      <c r="H84" s="74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2"/>
      <c r="AK84" s="2"/>
    </row>
    <row r="85" spans="1:37" outlineLevel="1" x14ac:dyDescent="0.2">
      <c r="A85" s="10"/>
      <c r="B85" s="83" t="s">
        <v>143</v>
      </c>
      <c r="C85" s="60"/>
      <c r="D85" s="134"/>
      <c r="E85" s="19"/>
      <c r="F85" s="74"/>
      <c r="G85" s="74"/>
      <c r="H85" s="74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2"/>
      <c r="AK85" s="2"/>
    </row>
    <row r="86" spans="1:37" outlineLevel="1" x14ac:dyDescent="0.2">
      <c r="A86" s="10"/>
      <c r="B86" s="83" t="s">
        <v>144</v>
      </c>
      <c r="C86" s="60"/>
      <c r="D86" s="134"/>
      <c r="E86" s="19"/>
      <c r="F86" s="74"/>
      <c r="G86" s="74"/>
      <c r="H86" s="74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2"/>
      <c r="AK86" s="2"/>
    </row>
    <row r="87" spans="1:37" outlineLevel="1" x14ac:dyDescent="0.2">
      <c r="A87" s="10"/>
      <c r="B87" s="83" t="s">
        <v>145</v>
      </c>
      <c r="C87" s="60"/>
      <c r="D87" s="134"/>
      <c r="E87" s="19"/>
      <c r="F87" s="74"/>
      <c r="G87" s="74"/>
      <c r="H87" s="74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2"/>
      <c r="AK87" s="2"/>
    </row>
    <row r="88" spans="1:37" outlineLevel="1" x14ac:dyDescent="0.2">
      <c r="A88" s="10"/>
      <c r="B88" s="83" t="s">
        <v>146</v>
      </c>
      <c r="C88" s="60"/>
      <c r="D88" s="134"/>
      <c r="E88" s="19"/>
      <c r="F88" s="74"/>
      <c r="G88" s="74"/>
      <c r="H88" s="74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2"/>
      <c r="AK88" s="2"/>
    </row>
    <row r="89" spans="1:37" outlineLevel="1" x14ac:dyDescent="0.2">
      <c r="A89" s="10"/>
      <c r="B89" s="83" t="s">
        <v>147</v>
      </c>
      <c r="C89" s="60"/>
      <c r="D89" s="134"/>
      <c r="E89" s="19"/>
      <c r="F89" s="74"/>
      <c r="G89" s="74"/>
      <c r="H89" s="74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2"/>
      <c r="AK89" s="2"/>
    </row>
    <row r="90" spans="1:37" outlineLevel="1" x14ac:dyDescent="0.2">
      <c r="A90" s="10"/>
      <c r="B90" s="83" t="s">
        <v>148</v>
      </c>
      <c r="C90" s="60"/>
      <c r="D90" s="134"/>
      <c r="E90" s="19"/>
      <c r="F90" s="74"/>
      <c r="G90" s="74"/>
      <c r="H90" s="74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2"/>
      <c r="AK90" s="2"/>
    </row>
    <row r="91" spans="1:37" outlineLevel="1" x14ac:dyDescent="0.2">
      <c r="A91" s="10"/>
      <c r="B91" s="83" t="s">
        <v>149</v>
      </c>
      <c r="C91" s="60"/>
      <c r="D91" s="134"/>
      <c r="E91" s="19"/>
      <c r="F91" s="74"/>
      <c r="G91" s="74"/>
      <c r="H91" s="74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2"/>
      <c r="AK91" s="2"/>
    </row>
    <row r="92" spans="1:37" x14ac:dyDescent="0.2">
      <c r="A92" s="10"/>
      <c r="B92" s="112" t="s">
        <v>4</v>
      </c>
      <c r="C92" s="60"/>
      <c r="D92" s="134"/>
      <c r="E92" s="19"/>
      <c r="F92" s="74"/>
      <c r="G92" s="74"/>
      <c r="H92" s="74"/>
      <c r="AJ92" s="2"/>
      <c r="AK92" s="2"/>
    </row>
    <row r="93" spans="1:37" x14ac:dyDescent="0.2">
      <c r="A93" s="10"/>
      <c r="B93" s="113" t="s">
        <v>5</v>
      </c>
      <c r="C93" s="60"/>
      <c r="D93" s="134"/>
      <c r="E93" s="19"/>
      <c r="F93" s="74"/>
      <c r="G93" s="74"/>
      <c r="H93" s="74"/>
      <c r="AJ93" s="2"/>
      <c r="AK93" s="2"/>
    </row>
    <row r="94" spans="1:37" outlineLevel="1" x14ac:dyDescent="0.2">
      <c r="A94" s="10"/>
      <c r="B94" s="83" t="s">
        <v>150</v>
      </c>
      <c r="C94" s="60"/>
      <c r="D94" s="134"/>
      <c r="E94" s="19"/>
      <c r="F94" s="74"/>
      <c r="G94" s="74"/>
      <c r="H94" s="74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2"/>
      <c r="AK94" s="2"/>
    </row>
    <row r="95" spans="1:37" outlineLevel="1" x14ac:dyDescent="0.2">
      <c r="A95" s="10"/>
      <c r="B95" s="83" t="s">
        <v>151</v>
      </c>
      <c r="C95" s="60"/>
      <c r="D95" s="134"/>
      <c r="E95" s="19"/>
      <c r="F95" s="74"/>
      <c r="G95" s="74"/>
      <c r="H95" s="74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2"/>
      <c r="AK95" s="2"/>
    </row>
    <row r="96" spans="1:37" outlineLevel="1" x14ac:dyDescent="0.2">
      <c r="A96" s="10"/>
      <c r="B96" s="83" t="s">
        <v>152</v>
      </c>
      <c r="C96" s="60"/>
      <c r="D96" s="134"/>
      <c r="E96" s="19"/>
      <c r="F96" s="74"/>
      <c r="G96" s="74"/>
      <c r="H96" s="74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2"/>
      <c r="AK96" s="2"/>
    </row>
    <row r="97" spans="1:37" outlineLevel="1" x14ac:dyDescent="0.2">
      <c r="A97" s="10"/>
      <c r="B97" s="111" t="s">
        <v>153</v>
      </c>
      <c r="C97" s="60"/>
      <c r="D97" s="134"/>
      <c r="E97" s="19"/>
      <c r="F97" s="74"/>
      <c r="G97" s="74"/>
      <c r="H97" s="74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2"/>
      <c r="AK97" s="2"/>
    </row>
    <row r="98" spans="1:37" outlineLevel="1" x14ac:dyDescent="0.2">
      <c r="A98" s="10"/>
      <c r="B98" s="111" t="s">
        <v>154</v>
      </c>
      <c r="C98" s="60"/>
      <c r="D98" s="134"/>
      <c r="E98" s="19"/>
      <c r="F98" s="74"/>
      <c r="G98" s="74"/>
      <c r="H98" s="74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2"/>
      <c r="AK98" s="2"/>
    </row>
    <row r="99" spans="1:37" outlineLevel="1" x14ac:dyDescent="0.2">
      <c r="A99" s="10"/>
      <c r="B99" s="111" t="s">
        <v>158</v>
      </c>
      <c r="C99" s="60"/>
      <c r="D99" s="134"/>
      <c r="E99" s="19"/>
      <c r="F99" s="74"/>
      <c r="G99" s="74"/>
      <c r="H99" s="74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2"/>
      <c r="AK99" s="2"/>
    </row>
    <row r="100" spans="1:37" outlineLevel="1" x14ac:dyDescent="0.2">
      <c r="A100" s="10"/>
      <c r="B100" s="111" t="s">
        <v>155</v>
      </c>
      <c r="C100" s="60"/>
      <c r="D100" s="134"/>
      <c r="E100" s="19"/>
      <c r="F100" s="74"/>
      <c r="G100" s="74"/>
      <c r="H100" s="74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2"/>
      <c r="AK100" s="2"/>
    </row>
    <row r="101" spans="1:37" outlineLevel="1" x14ac:dyDescent="0.2">
      <c r="A101" s="10"/>
      <c r="B101" s="111" t="s">
        <v>156</v>
      </c>
      <c r="C101" s="60"/>
      <c r="D101" s="134"/>
      <c r="E101" s="19"/>
      <c r="F101" s="74"/>
      <c r="G101" s="74"/>
      <c r="H101" s="74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2"/>
      <c r="AK101" s="2"/>
    </row>
    <row r="102" spans="1:37" outlineLevel="1" x14ac:dyDescent="0.2">
      <c r="A102" s="10"/>
      <c r="B102" s="111" t="s">
        <v>157</v>
      </c>
      <c r="C102" s="60"/>
      <c r="D102" s="134"/>
      <c r="E102" s="19"/>
      <c r="F102" s="74"/>
      <c r="G102" s="74"/>
      <c r="H102" s="74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2"/>
      <c r="AK102" s="2"/>
    </row>
    <row r="103" spans="1:37" x14ac:dyDescent="0.2">
      <c r="A103" s="10"/>
      <c r="B103" s="112" t="s">
        <v>9</v>
      </c>
      <c r="C103" s="60"/>
      <c r="D103" s="134"/>
      <c r="E103" s="19"/>
      <c r="F103" s="74"/>
      <c r="G103" s="74"/>
      <c r="H103" s="74"/>
      <c r="AJ103" s="2"/>
      <c r="AK103" s="2"/>
    </row>
    <row r="104" spans="1:37" outlineLevel="1" x14ac:dyDescent="0.2">
      <c r="A104" s="10"/>
      <c r="B104" s="111" t="s">
        <v>172</v>
      </c>
      <c r="C104" s="60"/>
      <c r="D104" s="134"/>
      <c r="E104" s="19"/>
      <c r="F104" s="74"/>
      <c r="G104" s="74"/>
      <c r="H104" s="74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2"/>
      <c r="AK104" s="2"/>
    </row>
    <row r="105" spans="1:37" outlineLevel="1" x14ac:dyDescent="0.2">
      <c r="A105" s="10"/>
      <c r="B105" s="111" t="s">
        <v>173</v>
      </c>
      <c r="C105" s="60"/>
      <c r="D105" s="134"/>
      <c r="E105" s="19"/>
      <c r="F105" s="74"/>
      <c r="G105" s="74"/>
      <c r="H105" s="74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2"/>
      <c r="AK105" s="2"/>
    </row>
    <row r="106" spans="1:37" outlineLevel="1" x14ac:dyDescent="0.2">
      <c r="A106" s="10"/>
      <c r="B106" s="111" t="s">
        <v>174</v>
      </c>
      <c r="C106" s="60"/>
      <c r="D106" s="134"/>
      <c r="E106" s="19"/>
      <c r="F106" s="74"/>
      <c r="G106" s="74"/>
      <c r="H106" s="74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2"/>
      <c r="AK106" s="2"/>
    </row>
    <row r="107" spans="1:37" outlineLevel="1" x14ac:dyDescent="0.2">
      <c r="A107" s="10"/>
      <c r="B107" s="111" t="s">
        <v>175</v>
      </c>
      <c r="C107" s="60"/>
      <c r="D107" s="134"/>
      <c r="E107" s="19"/>
      <c r="F107" s="74"/>
      <c r="G107" s="74"/>
      <c r="H107" s="74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2"/>
      <c r="AK107" s="2"/>
    </row>
    <row r="108" spans="1:37" outlineLevel="1" x14ac:dyDescent="0.2">
      <c r="A108" s="10"/>
      <c r="B108" s="111" t="s">
        <v>176</v>
      </c>
      <c r="C108" s="60"/>
      <c r="D108" s="134"/>
      <c r="E108" s="19"/>
      <c r="F108" s="74"/>
      <c r="G108" s="74"/>
      <c r="H108" s="74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2"/>
      <c r="AK108" s="2"/>
    </row>
    <row r="109" spans="1:37" outlineLevel="1" x14ac:dyDescent="0.2">
      <c r="A109" s="10"/>
      <c r="B109" s="111" t="s">
        <v>177</v>
      </c>
      <c r="C109" s="60"/>
      <c r="D109" s="134"/>
      <c r="E109" s="19"/>
      <c r="F109" s="74"/>
      <c r="G109" s="74"/>
      <c r="H109" s="74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2"/>
      <c r="AK109" s="2"/>
    </row>
    <row r="110" spans="1:37" outlineLevel="1" x14ac:dyDescent="0.2">
      <c r="A110" s="10"/>
      <c r="B110" s="111" t="s">
        <v>178</v>
      </c>
      <c r="C110" s="60"/>
      <c r="D110" s="134"/>
      <c r="E110" s="19"/>
      <c r="F110" s="74"/>
      <c r="G110" s="74"/>
      <c r="H110" s="74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2"/>
      <c r="AK110" s="2"/>
    </row>
    <row r="111" spans="1:37" outlineLevel="1" x14ac:dyDescent="0.2">
      <c r="A111" s="10"/>
      <c r="B111" s="111" t="s">
        <v>179</v>
      </c>
      <c r="C111" s="60"/>
      <c r="D111" s="134"/>
      <c r="E111" s="19"/>
      <c r="F111" s="74"/>
      <c r="G111" s="74"/>
      <c r="H111" s="74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2"/>
      <c r="AK111" s="2"/>
    </row>
    <row r="112" spans="1:37" outlineLevel="1" x14ac:dyDescent="0.2">
      <c r="A112" s="10"/>
      <c r="B112" s="111" t="s">
        <v>180</v>
      </c>
      <c r="C112" s="60"/>
      <c r="D112" s="134"/>
      <c r="E112" s="19"/>
      <c r="F112" s="74"/>
      <c r="G112" s="74"/>
      <c r="H112" s="74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2"/>
      <c r="AK112" s="2"/>
    </row>
    <row r="113" spans="1:37" outlineLevel="1" x14ac:dyDescent="0.2">
      <c r="A113" s="10"/>
      <c r="B113" s="111" t="s">
        <v>181</v>
      </c>
      <c r="C113" s="60"/>
      <c r="D113" s="134"/>
      <c r="E113" s="19"/>
      <c r="F113" s="74"/>
      <c r="G113" s="74"/>
      <c r="H113" s="74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2"/>
      <c r="AK113" s="2"/>
    </row>
    <row r="114" spans="1:37" outlineLevel="1" x14ac:dyDescent="0.2">
      <c r="A114" s="10"/>
      <c r="B114" s="111" t="s">
        <v>182</v>
      </c>
      <c r="C114" s="60"/>
      <c r="D114" s="134"/>
      <c r="E114" s="19"/>
      <c r="F114" s="74"/>
      <c r="G114" s="74"/>
      <c r="H114" s="74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2"/>
      <c r="AK114" s="2"/>
    </row>
    <row r="115" spans="1:37" outlineLevel="1" x14ac:dyDescent="0.2">
      <c r="A115" s="10"/>
      <c r="B115" s="111" t="s">
        <v>183</v>
      </c>
      <c r="C115" s="60"/>
      <c r="D115" s="134"/>
      <c r="E115" s="19"/>
      <c r="F115" s="74"/>
      <c r="G115" s="74"/>
      <c r="H115" s="74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2"/>
      <c r="AK115" s="2"/>
    </row>
    <row r="116" spans="1:37" outlineLevel="1" x14ac:dyDescent="0.2">
      <c r="A116" s="10"/>
      <c r="B116" s="111" t="s">
        <v>184</v>
      </c>
      <c r="C116" s="60"/>
      <c r="D116" s="134"/>
      <c r="E116" s="19"/>
      <c r="F116" s="74"/>
      <c r="G116" s="74"/>
      <c r="H116" s="74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2"/>
      <c r="AK116" s="2"/>
    </row>
    <row r="117" spans="1:37" outlineLevel="1" x14ac:dyDescent="0.2">
      <c r="A117" s="10"/>
      <c r="B117" s="111" t="s">
        <v>185</v>
      </c>
      <c r="C117" s="60"/>
      <c r="D117" s="134"/>
      <c r="E117" s="19"/>
      <c r="F117" s="74"/>
      <c r="G117" s="74"/>
      <c r="H117" s="74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2"/>
      <c r="AK117" s="2"/>
    </row>
    <row r="118" spans="1:37" x14ac:dyDescent="0.2">
      <c r="A118" s="10"/>
      <c r="B118" s="114" t="s">
        <v>20</v>
      </c>
      <c r="C118" s="60"/>
      <c r="D118" s="134"/>
      <c r="E118" s="19"/>
      <c r="F118" s="74"/>
      <c r="G118" s="74"/>
      <c r="H118" s="74"/>
      <c r="AJ118" s="2"/>
      <c r="AK118" s="2"/>
    </row>
    <row r="119" spans="1:37" outlineLevel="1" x14ac:dyDescent="0.2">
      <c r="A119" s="10"/>
      <c r="B119" s="83" t="s">
        <v>160</v>
      </c>
      <c r="C119" s="60"/>
      <c r="D119" s="134"/>
      <c r="E119" s="19"/>
      <c r="F119" s="74"/>
      <c r="G119" s="74"/>
      <c r="H119" s="74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2"/>
      <c r="AK119" s="2"/>
    </row>
    <row r="120" spans="1:37" outlineLevel="1" x14ac:dyDescent="0.2">
      <c r="A120" s="10"/>
      <c r="B120" s="83" t="s">
        <v>161</v>
      </c>
      <c r="C120" s="60"/>
      <c r="D120" s="134"/>
      <c r="E120" s="19"/>
      <c r="F120" s="74"/>
      <c r="G120" s="74"/>
      <c r="H120" s="74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2"/>
      <c r="AK120" s="2"/>
    </row>
    <row r="121" spans="1:37" outlineLevel="1" x14ac:dyDescent="0.2">
      <c r="A121" s="10"/>
      <c r="B121" s="83" t="s">
        <v>162</v>
      </c>
      <c r="C121" s="60"/>
      <c r="D121" s="134"/>
      <c r="E121" s="19"/>
      <c r="F121" s="74"/>
      <c r="G121" s="74"/>
      <c r="H121" s="74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2"/>
      <c r="AK121" s="2"/>
    </row>
    <row r="122" spans="1:37" outlineLevel="1" x14ac:dyDescent="0.2">
      <c r="A122" s="10"/>
      <c r="B122" s="83" t="s">
        <v>164</v>
      </c>
      <c r="C122" s="60"/>
      <c r="D122" s="134"/>
      <c r="E122" s="19"/>
      <c r="F122" s="74"/>
      <c r="G122" s="74"/>
      <c r="H122" s="74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2"/>
      <c r="AK122" s="2"/>
    </row>
    <row r="123" spans="1:37" outlineLevel="1" x14ac:dyDescent="0.2">
      <c r="A123" s="10"/>
      <c r="B123" s="83" t="s">
        <v>165</v>
      </c>
      <c r="C123" s="60"/>
      <c r="D123" s="134"/>
      <c r="E123" s="19"/>
      <c r="F123" s="74"/>
      <c r="G123" s="74"/>
      <c r="H123" s="74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2"/>
      <c r="AK123" s="2"/>
    </row>
    <row r="124" spans="1:37" outlineLevel="1" x14ac:dyDescent="0.2">
      <c r="A124" s="10"/>
      <c r="B124" s="83" t="s">
        <v>168</v>
      </c>
      <c r="C124" s="60"/>
      <c r="D124" s="134"/>
      <c r="E124" s="19"/>
      <c r="F124" s="74"/>
      <c r="G124" s="74"/>
      <c r="H124" s="74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2"/>
      <c r="AK124" s="2"/>
    </row>
    <row r="125" spans="1:37" outlineLevel="1" x14ac:dyDescent="0.2">
      <c r="A125" s="10"/>
      <c r="B125" s="83" t="s">
        <v>166</v>
      </c>
      <c r="C125" s="60"/>
      <c r="D125" s="134"/>
      <c r="E125" s="19"/>
      <c r="F125" s="74"/>
      <c r="G125" s="74"/>
      <c r="H125" s="74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2"/>
      <c r="AK125" s="2"/>
    </row>
    <row r="126" spans="1:37" x14ac:dyDescent="0.2">
      <c r="A126" s="10"/>
      <c r="B126" s="114" t="s">
        <v>219</v>
      </c>
      <c r="C126" s="60"/>
      <c r="D126" s="134"/>
      <c r="E126" s="19"/>
      <c r="F126" s="74"/>
      <c r="G126" s="74"/>
      <c r="H126" s="74"/>
      <c r="AJ126" s="2"/>
      <c r="AK126" s="2"/>
    </row>
    <row r="127" spans="1:37" outlineLevel="1" x14ac:dyDescent="0.2">
      <c r="A127" s="10"/>
      <c r="B127" s="83" t="s">
        <v>159</v>
      </c>
      <c r="C127" s="60"/>
      <c r="D127" s="134"/>
      <c r="E127" s="19"/>
      <c r="F127" s="74"/>
      <c r="G127" s="74"/>
      <c r="H127" s="74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2"/>
      <c r="AK127" s="2"/>
    </row>
    <row r="128" spans="1:37" outlineLevel="1" x14ac:dyDescent="0.2">
      <c r="A128" s="10"/>
      <c r="B128" s="83" t="s">
        <v>163</v>
      </c>
      <c r="C128" s="60"/>
      <c r="D128" s="134"/>
      <c r="E128" s="19"/>
      <c r="F128" s="74"/>
      <c r="G128" s="74"/>
      <c r="H128" s="74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2"/>
      <c r="AK128" s="2"/>
    </row>
    <row r="129" spans="1:37" outlineLevel="1" x14ac:dyDescent="0.2">
      <c r="A129" s="10"/>
      <c r="B129" s="83" t="s">
        <v>258</v>
      </c>
      <c r="C129" s="60"/>
      <c r="D129" s="134"/>
      <c r="E129" s="19"/>
      <c r="F129" s="74"/>
      <c r="G129" s="74"/>
      <c r="H129" s="74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2"/>
      <c r="AK129" s="2"/>
    </row>
    <row r="130" spans="1:37" outlineLevel="1" x14ac:dyDescent="0.2">
      <c r="A130" s="10"/>
      <c r="B130" s="83" t="s">
        <v>259</v>
      </c>
      <c r="C130" s="60"/>
      <c r="D130" s="134"/>
      <c r="E130" s="19"/>
      <c r="F130" s="74"/>
      <c r="G130" s="74"/>
      <c r="H130" s="74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2"/>
      <c r="AK130" s="2"/>
    </row>
    <row r="131" spans="1:37" outlineLevel="1" x14ac:dyDescent="0.2">
      <c r="A131" s="10"/>
      <c r="B131" s="83" t="s">
        <v>167</v>
      </c>
      <c r="C131" s="60"/>
      <c r="D131" s="134"/>
      <c r="E131" s="19"/>
      <c r="F131" s="74"/>
      <c r="G131" s="74"/>
      <c r="H131" s="74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2"/>
      <c r="AK131" s="2"/>
    </row>
    <row r="132" spans="1:37" outlineLevel="1" x14ac:dyDescent="0.2">
      <c r="A132" s="10"/>
      <c r="B132" s="83" t="s">
        <v>169</v>
      </c>
      <c r="C132" s="60"/>
      <c r="D132" s="134"/>
      <c r="E132" s="19"/>
      <c r="F132" s="74"/>
      <c r="G132" s="74"/>
      <c r="H132" s="74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2"/>
      <c r="AK132" s="2"/>
    </row>
    <row r="133" spans="1:37" outlineLevel="1" x14ac:dyDescent="0.2">
      <c r="A133" s="10"/>
      <c r="B133" s="83" t="s">
        <v>170</v>
      </c>
      <c r="C133" s="60"/>
      <c r="D133" s="134"/>
      <c r="E133" s="19"/>
      <c r="F133" s="74"/>
      <c r="G133" s="74"/>
      <c r="H133" s="74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2"/>
      <c r="AK133" s="2"/>
    </row>
    <row r="134" spans="1:37" outlineLevel="1" x14ac:dyDescent="0.2">
      <c r="A134" s="10"/>
      <c r="B134" s="83" t="s">
        <v>171</v>
      </c>
      <c r="C134" s="60"/>
      <c r="D134" s="134"/>
      <c r="E134" s="19"/>
      <c r="F134" s="74"/>
      <c r="G134" s="74"/>
      <c r="H134" s="74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2"/>
      <c r="AK134" s="2"/>
    </row>
    <row r="135" spans="1:37" x14ac:dyDescent="0.2">
      <c r="A135" s="10"/>
      <c r="B135" s="112" t="s">
        <v>8</v>
      </c>
      <c r="C135" s="60"/>
      <c r="D135" s="134"/>
      <c r="E135" s="19"/>
      <c r="F135" s="74"/>
      <c r="G135" s="74"/>
      <c r="H135" s="74"/>
      <c r="AJ135" s="2"/>
      <c r="AK135" s="2"/>
    </row>
    <row r="136" spans="1:37" outlineLevel="1" x14ac:dyDescent="0.2">
      <c r="A136" s="10"/>
      <c r="B136" s="83" t="s">
        <v>188</v>
      </c>
      <c r="C136" s="60"/>
      <c r="D136" s="134"/>
      <c r="E136" s="19"/>
      <c r="F136" s="74"/>
      <c r="G136" s="74"/>
      <c r="H136" s="74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2"/>
      <c r="AK136" s="2"/>
    </row>
    <row r="137" spans="1:37" outlineLevel="1" x14ac:dyDescent="0.2">
      <c r="A137" s="10"/>
      <c r="B137" s="83" t="s">
        <v>187</v>
      </c>
      <c r="C137" s="60"/>
      <c r="D137" s="134"/>
      <c r="E137" s="19"/>
      <c r="F137" s="74"/>
      <c r="G137" s="74"/>
      <c r="H137" s="74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2"/>
      <c r="AK137" s="2"/>
    </row>
    <row r="138" spans="1:37" outlineLevel="1" x14ac:dyDescent="0.2">
      <c r="A138" s="10"/>
      <c r="B138" s="83" t="s">
        <v>257</v>
      </c>
      <c r="C138" s="60"/>
      <c r="D138" s="134"/>
      <c r="E138" s="19"/>
      <c r="F138" s="74"/>
      <c r="G138" s="74"/>
      <c r="H138" s="74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2"/>
      <c r="AK138" s="2"/>
    </row>
    <row r="139" spans="1:37" outlineLevel="1" x14ac:dyDescent="0.2">
      <c r="A139" s="10"/>
      <c r="B139" s="83" t="s">
        <v>186</v>
      </c>
      <c r="C139" s="60"/>
      <c r="D139" s="134"/>
      <c r="E139" s="19"/>
      <c r="F139" s="74"/>
      <c r="G139" s="74"/>
      <c r="H139" s="74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2"/>
      <c r="AK139" s="2"/>
    </row>
    <row r="140" spans="1:37" x14ac:dyDescent="0.2">
      <c r="A140" s="10"/>
      <c r="B140" s="112" t="s">
        <v>6</v>
      </c>
      <c r="C140" s="60"/>
      <c r="D140" s="134"/>
      <c r="E140" s="19"/>
      <c r="F140" s="74"/>
      <c r="G140" s="74"/>
      <c r="H140" s="74"/>
      <c r="AJ140" s="2"/>
      <c r="AK140" s="2"/>
    </row>
    <row r="141" spans="1:37" outlineLevel="1" x14ac:dyDescent="0.2">
      <c r="A141" s="10"/>
      <c r="B141" s="83" t="s">
        <v>189</v>
      </c>
      <c r="C141" s="60"/>
      <c r="D141" s="134"/>
      <c r="E141" s="19"/>
      <c r="F141" s="74"/>
      <c r="G141" s="74"/>
      <c r="H141" s="74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2"/>
      <c r="AK141" s="2"/>
    </row>
    <row r="142" spans="1:37" outlineLevel="1" x14ac:dyDescent="0.2">
      <c r="A142" s="10"/>
      <c r="B142" s="83" t="s">
        <v>191</v>
      </c>
      <c r="C142" s="60"/>
      <c r="D142" s="134"/>
      <c r="E142" s="19"/>
      <c r="F142" s="74"/>
      <c r="G142" s="74"/>
      <c r="H142" s="74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2"/>
      <c r="AK142" s="2"/>
    </row>
    <row r="143" spans="1:37" outlineLevel="1" x14ac:dyDescent="0.2">
      <c r="A143" s="10"/>
      <c r="B143" s="83" t="s">
        <v>192</v>
      </c>
      <c r="C143" s="60"/>
      <c r="D143" s="134"/>
      <c r="E143" s="19"/>
      <c r="F143" s="74"/>
      <c r="G143" s="74"/>
      <c r="H143" s="74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2"/>
      <c r="AK143" s="2"/>
    </row>
    <row r="144" spans="1:37" outlineLevel="1" x14ac:dyDescent="0.2">
      <c r="A144" s="10"/>
      <c r="B144" s="83" t="s">
        <v>193</v>
      </c>
      <c r="C144" s="60"/>
      <c r="D144" s="134"/>
      <c r="E144" s="19"/>
      <c r="F144" s="74"/>
      <c r="G144" s="74"/>
      <c r="H144" s="74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2"/>
      <c r="AK144" s="2"/>
    </row>
    <row r="145" spans="1:37" outlineLevel="1" x14ac:dyDescent="0.2">
      <c r="A145" s="10"/>
      <c r="B145" s="83" t="s">
        <v>220</v>
      </c>
      <c r="C145" s="60"/>
      <c r="D145" s="134"/>
      <c r="E145" s="19"/>
      <c r="F145" s="74"/>
      <c r="G145" s="74"/>
      <c r="H145" s="74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2"/>
      <c r="AK145" s="2"/>
    </row>
    <row r="146" spans="1:37" outlineLevel="1" x14ac:dyDescent="0.2">
      <c r="A146" s="10"/>
      <c r="B146" s="83" t="s">
        <v>221</v>
      </c>
      <c r="C146" s="60"/>
      <c r="D146" s="134"/>
      <c r="E146" s="19"/>
      <c r="F146" s="74"/>
      <c r="G146" s="74"/>
      <c r="H146" s="74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2"/>
      <c r="AK146" s="2"/>
    </row>
    <row r="147" spans="1:37" outlineLevel="1" x14ac:dyDescent="0.2">
      <c r="A147" s="10"/>
      <c r="B147" s="83" t="s">
        <v>194</v>
      </c>
      <c r="C147" s="60"/>
      <c r="D147" s="134"/>
      <c r="E147" s="19"/>
      <c r="F147" s="74"/>
      <c r="G147" s="74"/>
      <c r="H147" s="74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2"/>
      <c r="AK147" s="2"/>
    </row>
    <row r="148" spans="1:37" outlineLevel="1" x14ac:dyDescent="0.2">
      <c r="A148" s="10"/>
      <c r="B148" s="83" t="s">
        <v>195</v>
      </c>
      <c r="C148" s="60"/>
      <c r="D148" s="134"/>
      <c r="E148" s="19"/>
      <c r="F148" s="74"/>
      <c r="G148" s="74"/>
      <c r="H148" s="74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2"/>
      <c r="AK148" s="2"/>
    </row>
    <row r="149" spans="1:37" outlineLevel="1" x14ac:dyDescent="0.2">
      <c r="A149" s="10"/>
      <c r="B149" s="83" t="s">
        <v>196</v>
      </c>
      <c r="C149" s="60"/>
      <c r="D149" s="134"/>
      <c r="E149" s="19"/>
      <c r="F149" s="74"/>
      <c r="G149" s="74"/>
      <c r="H149" s="74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2"/>
      <c r="AK149" s="2"/>
    </row>
    <row r="150" spans="1:37" outlineLevel="1" x14ac:dyDescent="0.2">
      <c r="A150" s="10"/>
      <c r="B150" s="83" t="s">
        <v>197</v>
      </c>
      <c r="C150" s="60"/>
      <c r="D150" s="134"/>
      <c r="E150" s="19"/>
      <c r="F150" s="74"/>
      <c r="G150" s="74"/>
      <c r="H150" s="74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2"/>
      <c r="AK150" s="2"/>
    </row>
    <row r="151" spans="1:37" x14ac:dyDescent="0.2">
      <c r="A151" s="10"/>
      <c r="B151" s="112" t="s">
        <v>7</v>
      </c>
      <c r="C151" s="60"/>
      <c r="D151" s="134"/>
      <c r="E151" s="19"/>
      <c r="F151" s="74"/>
      <c r="G151" s="74"/>
      <c r="H151" s="74"/>
      <c r="AJ151" s="2"/>
      <c r="AK151" s="2"/>
    </row>
    <row r="152" spans="1:37" outlineLevel="1" x14ac:dyDescent="0.2">
      <c r="A152" s="10"/>
      <c r="B152" s="83" t="s">
        <v>190</v>
      </c>
      <c r="C152" s="60"/>
      <c r="D152" s="134"/>
      <c r="E152" s="19"/>
      <c r="F152" s="74"/>
      <c r="G152" s="74"/>
      <c r="H152" s="74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2"/>
      <c r="AK152" s="2"/>
    </row>
    <row r="153" spans="1:37" outlineLevel="1" x14ac:dyDescent="0.2">
      <c r="A153" s="10"/>
      <c r="B153" s="83" t="s">
        <v>198</v>
      </c>
      <c r="C153" s="60"/>
      <c r="D153" s="134"/>
      <c r="E153" s="19"/>
      <c r="F153" s="74"/>
      <c r="G153" s="74"/>
      <c r="H153" s="74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2"/>
      <c r="AK153" s="2"/>
    </row>
    <row r="154" spans="1:37" outlineLevel="1" x14ac:dyDescent="0.2">
      <c r="A154" s="10"/>
      <c r="B154" s="83" t="s">
        <v>222</v>
      </c>
      <c r="C154" s="60"/>
      <c r="D154" s="134"/>
      <c r="E154" s="19"/>
      <c r="F154" s="74"/>
      <c r="G154" s="74"/>
      <c r="H154" s="74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2"/>
      <c r="AK154" s="2"/>
    </row>
    <row r="155" spans="1:37" outlineLevel="1" x14ac:dyDescent="0.2">
      <c r="A155" s="10"/>
      <c r="B155" s="83" t="s">
        <v>223</v>
      </c>
      <c r="C155" s="60"/>
      <c r="D155" s="134"/>
      <c r="E155" s="19"/>
      <c r="F155" s="74"/>
      <c r="G155" s="74"/>
      <c r="H155" s="74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2"/>
      <c r="AK155" s="2"/>
    </row>
    <row r="156" spans="1:37" outlineLevel="1" x14ac:dyDescent="0.2">
      <c r="A156" s="10"/>
      <c r="B156" s="83" t="s">
        <v>199</v>
      </c>
      <c r="C156" s="60"/>
      <c r="D156" s="134"/>
      <c r="E156" s="19"/>
      <c r="F156" s="74"/>
      <c r="G156" s="74"/>
      <c r="H156" s="74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2"/>
      <c r="AK156" s="2"/>
    </row>
    <row r="157" spans="1:37" outlineLevel="1" x14ac:dyDescent="0.2">
      <c r="A157" s="10"/>
      <c r="B157" s="83" t="s">
        <v>200</v>
      </c>
      <c r="C157" s="60"/>
      <c r="D157" s="134"/>
      <c r="E157" s="19"/>
      <c r="F157" s="74"/>
      <c r="G157" s="74"/>
      <c r="H157" s="74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2"/>
      <c r="AK157" s="2"/>
    </row>
    <row r="158" spans="1:37" outlineLevel="1" x14ac:dyDescent="0.2">
      <c r="A158" s="10"/>
      <c r="B158" s="83" t="s">
        <v>203</v>
      </c>
      <c r="C158" s="60"/>
      <c r="D158" s="134"/>
      <c r="E158" s="19"/>
      <c r="F158" s="74"/>
      <c r="G158" s="74"/>
      <c r="H158" s="74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2"/>
      <c r="AK158" s="2"/>
    </row>
    <row r="159" spans="1:37" outlineLevel="1" x14ac:dyDescent="0.2">
      <c r="A159" s="10"/>
      <c r="B159" s="83" t="s">
        <v>204</v>
      </c>
      <c r="C159" s="60"/>
      <c r="D159" s="134"/>
      <c r="E159" s="19"/>
      <c r="F159" s="74"/>
      <c r="G159" s="74"/>
      <c r="H159" s="74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2"/>
      <c r="AK159" s="2"/>
    </row>
    <row r="160" spans="1:37" outlineLevel="1" x14ac:dyDescent="0.2">
      <c r="A160" s="10"/>
      <c r="B160" s="83" t="s">
        <v>205</v>
      </c>
      <c r="C160" s="60"/>
      <c r="D160" s="134"/>
      <c r="E160" s="19"/>
      <c r="F160" s="74"/>
      <c r="G160" s="74"/>
      <c r="H160" s="74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2"/>
      <c r="AK160" s="2"/>
    </row>
    <row r="161" spans="1:37" outlineLevel="1" x14ac:dyDescent="0.2">
      <c r="A161" s="10"/>
      <c r="B161" s="83" t="s">
        <v>201</v>
      </c>
      <c r="C161" s="60"/>
      <c r="D161" s="134"/>
      <c r="E161" s="19"/>
      <c r="F161" s="74"/>
      <c r="G161" s="74"/>
      <c r="H161" s="74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2"/>
      <c r="AK161" s="2"/>
    </row>
    <row r="162" spans="1:37" outlineLevel="1" x14ac:dyDescent="0.2">
      <c r="A162" s="10"/>
      <c r="B162" s="83" t="s">
        <v>202</v>
      </c>
      <c r="C162" s="60"/>
      <c r="D162" s="134"/>
      <c r="E162" s="19"/>
      <c r="F162" s="74"/>
      <c r="G162" s="74"/>
      <c r="H162" s="74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2"/>
      <c r="AK162" s="2"/>
    </row>
    <row r="163" spans="1:37" x14ac:dyDescent="0.2">
      <c r="A163" s="10"/>
      <c r="B163" s="112" t="s">
        <v>123</v>
      </c>
      <c r="C163" s="60"/>
      <c r="D163" s="134"/>
      <c r="E163" s="19"/>
      <c r="F163" s="74"/>
      <c r="G163" s="74"/>
      <c r="H163" s="74"/>
      <c r="AJ163" s="2"/>
      <c r="AK163" s="2"/>
    </row>
    <row r="164" spans="1:37" x14ac:dyDescent="0.2">
      <c r="A164" s="10"/>
      <c r="B164" s="79" t="s">
        <v>124</v>
      </c>
      <c r="C164" s="60"/>
      <c r="D164" s="80"/>
      <c r="E164" s="19"/>
      <c r="F164" s="74"/>
      <c r="G164" s="74"/>
      <c r="H164" s="74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2"/>
      <c r="AK164" s="2"/>
    </row>
    <row r="165" spans="1:37" x14ac:dyDescent="0.2">
      <c r="A165" s="10"/>
      <c r="B165" s="79" t="s">
        <v>125</v>
      </c>
      <c r="C165" s="60"/>
      <c r="D165" s="80"/>
      <c r="E165" s="19"/>
      <c r="F165" s="74"/>
      <c r="G165" s="74"/>
      <c r="H165" s="74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2"/>
      <c r="AK165" s="2"/>
    </row>
    <row r="166" spans="1:37" x14ac:dyDescent="0.2">
      <c r="A166" s="10"/>
      <c r="B166" s="79" t="s">
        <v>126</v>
      </c>
      <c r="C166" s="60"/>
      <c r="D166" s="80"/>
      <c r="E166" s="19"/>
      <c r="F166" s="74"/>
      <c r="G166" s="74"/>
      <c r="H166" s="74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2"/>
      <c r="AK166" s="2"/>
    </row>
    <row r="167" spans="1:37" x14ac:dyDescent="0.2">
      <c r="A167" s="10"/>
      <c r="B167" s="27"/>
      <c r="C167" s="39" t="str">
        <f>IF((((C73+C74+C92+C93+C103+C118+C126+C135+C140+C151+C163))&lt;&gt;(C28+C29)),"ОШИБКА!  Сумма нового бизнеса в столбце не совпадает с суммой ячеек С28 и С29","проверка: ок")</f>
        <v>проверка: ок</v>
      </c>
      <c r="D167" s="39"/>
      <c r="E167" s="9"/>
      <c r="F167" s="10"/>
      <c r="G167" s="19"/>
      <c r="H167" s="74"/>
    </row>
    <row r="168" spans="1:37" x14ac:dyDescent="0.2">
      <c r="A168" s="10"/>
      <c r="B168" s="34"/>
      <c r="C168" s="11"/>
      <c r="D168" s="100"/>
      <c r="E168" s="55"/>
      <c r="F168" s="55"/>
      <c r="G168" s="96"/>
      <c r="H168" s="74"/>
    </row>
    <row r="169" spans="1:37" x14ac:dyDescent="0.2">
      <c r="A169" s="10"/>
      <c r="B169" s="56" t="s">
        <v>97</v>
      </c>
      <c r="C169" s="40"/>
      <c r="D169" s="39"/>
      <c r="E169" s="10"/>
      <c r="F169" s="10"/>
      <c r="G169" s="19"/>
      <c r="H169" s="74"/>
    </row>
    <row r="170" spans="1:37" ht="39" customHeight="1" x14ac:dyDescent="0.2">
      <c r="A170" s="10"/>
      <c r="B170" s="108" t="s">
        <v>84</v>
      </c>
      <c r="C170" s="9" t="s">
        <v>244</v>
      </c>
      <c r="D170" s="39"/>
      <c r="E170" s="10"/>
      <c r="F170" s="10"/>
      <c r="G170" s="19"/>
      <c r="H170" s="74"/>
    </row>
    <row r="171" spans="1:37" x14ac:dyDescent="0.2">
      <c r="A171" s="10"/>
      <c r="B171" s="8" t="s">
        <v>80</v>
      </c>
      <c r="C171" s="60"/>
      <c r="D171" s="39"/>
      <c r="E171" s="10"/>
      <c r="F171" s="10"/>
      <c r="G171" s="19"/>
      <c r="H171" s="74"/>
    </row>
    <row r="172" spans="1:37" ht="25.5" x14ac:dyDescent="0.2">
      <c r="A172" s="10"/>
      <c r="B172" s="54" t="s">
        <v>81</v>
      </c>
      <c r="C172" s="60"/>
      <c r="D172" s="39"/>
      <c r="E172" s="10"/>
      <c r="F172" s="10"/>
      <c r="G172" s="19"/>
      <c r="H172" s="74"/>
    </row>
    <row r="173" spans="1:37" ht="24.75" customHeight="1" x14ac:dyDescent="0.2">
      <c r="A173" s="10"/>
      <c r="B173" s="8" t="s">
        <v>82</v>
      </c>
      <c r="C173" s="60"/>
      <c r="D173" s="39"/>
      <c r="E173" s="10"/>
      <c r="F173" s="10"/>
      <c r="G173" s="19"/>
      <c r="H173" s="74"/>
    </row>
    <row r="174" spans="1:37" ht="14.25" customHeight="1" x14ac:dyDescent="0.2">
      <c r="A174" s="10"/>
      <c r="B174" s="8" t="s">
        <v>48</v>
      </c>
      <c r="C174" s="60"/>
      <c r="D174" s="39"/>
      <c r="E174" s="10"/>
      <c r="F174" s="10"/>
      <c r="G174" s="19"/>
      <c r="H174" s="74"/>
    </row>
    <row r="175" spans="1:37" ht="14.25" customHeight="1" x14ac:dyDescent="0.2">
      <c r="A175" s="10"/>
      <c r="B175" s="8" t="s">
        <v>49</v>
      </c>
      <c r="C175" s="60"/>
      <c r="D175" s="39"/>
      <c r="E175" s="10"/>
      <c r="F175" s="10"/>
      <c r="G175" s="19"/>
      <c r="H175" s="74"/>
    </row>
    <row r="176" spans="1:37" x14ac:dyDescent="0.2">
      <c r="A176" s="10"/>
      <c r="B176" s="34"/>
      <c r="C176" s="41" t="str">
        <f>IF((C171+C172+C173+C174+C175)&lt;&gt;(C28+C29),"ОШИБКА! Сумма нового бизнеса в столбце не совпадает с суммой ячеек С28 и С29","проверка: ок")</f>
        <v>проверка: ок</v>
      </c>
      <c r="D176" s="39"/>
      <c r="E176" s="10"/>
      <c r="F176" s="10"/>
      <c r="G176" s="19"/>
      <c r="H176" s="74"/>
    </row>
    <row r="177" spans="1:37" ht="36" x14ac:dyDescent="0.2">
      <c r="A177" s="10"/>
      <c r="B177" s="66" t="s">
        <v>83</v>
      </c>
      <c r="C177" s="41"/>
      <c r="D177" s="39"/>
      <c r="E177" s="10"/>
      <c r="F177" s="10"/>
      <c r="G177" s="19"/>
      <c r="H177" s="74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</row>
    <row r="178" spans="1:37" x14ac:dyDescent="0.2">
      <c r="A178" s="10"/>
      <c r="B178" s="34"/>
      <c r="C178" s="34"/>
      <c r="D178" s="55"/>
      <c r="E178" s="55"/>
      <c r="F178" s="55"/>
      <c r="G178" s="96"/>
      <c r="H178" s="74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</row>
    <row r="179" spans="1:37" x14ac:dyDescent="0.2">
      <c r="A179" s="10"/>
      <c r="B179" s="56" t="s">
        <v>94</v>
      </c>
      <c r="C179" s="40"/>
      <c r="D179" s="10"/>
      <c r="E179" s="10"/>
      <c r="F179" s="10"/>
      <c r="G179" s="19"/>
      <c r="H179" s="74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</row>
    <row r="180" spans="1:37" ht="38.25" x14ac:dyDescent="0.2">
      <c r="A180" s="10"/>
      <c r="B180" s="28"/>
      <c r="C180" s="42" t="s">
        <v>246</v>
      </c>
      <c r="D180" s="10"/>
      <c r="E180" s="10"/>
      <c r="F180" s="10"/>
      <c r="G180" s="19"/>
      <c r="H180" s="74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</row>
    <row r="181" spans="1:37" x14ac:dyDescent="0.2">
      <c r="A181" s="10"/>
      <c r="B181" s="27" t="s">
        <v>86</v>
      </c>
      <c r="C181" s="60"/>
      <c r="D181" s="141" t="s">
        <v>59</v>
      </c>
      <c r="E181" s="10"/>
      <c r="F181" s="10"/>
      <c r="G181" s="19"/>
      <c r="H181" s="74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</row>
    <row r="182" spans="1:37" x14ac:dyDescent="0.2">
      <c r="A182" s="10"/>
      <c r="B182" s="27" t="s">
        <v>87</v>
      </c>
      <c r="C182" s="60"/>
      <c r="D182" s="141"/>
      <c r="E182" s="10"/>
      <c r="F182" s="10"/>
      <c r="G182" s="19"/>
      <c r="H182" s="74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</row>
    <row r="183" spans="1:37" x14ac:dyDescent="0.2">
      <c r="A183" s="10"/>
      <c r="B183" s="27" t="s">
        <v>88</v>
      </c>
      <c r="C183" s="60"/>
      <c r="D183" s="141"/>
      <c r="E183" s="10"/>
      <c r="F183" s="10"/>
      <c r="G183" s="19"/>
      <c r="H183" s="74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</row>
    <row r="184" spans="1:37" x14ac:dyDescent="0.2">
      <c r="A184" s="10"/>
      <c r="B184" s="27" t="s">
        <v>89</v>
      </c>
      <c r="C184" s="60"/>
      <c r="D184" s="141"/>
      <c r="E184" s="10"/>
      <c r="F184" s="10"/>
      <c r="G184" s="19"/>
      <c r="H184" s="74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</row>
    <row r="185" spans="1:37" x14ac:dyDescent="0.2">
      <c r="A185" s="10"/>
      <c r="B185" s="27" t="s">
        <v>90</v>
      </c>
      <c r="C185" s="60"/>
      <c r="D185" s="141"/>
      <c r="E185" s="10"/>
      <c r="F185" s="10"/>
      <c r="G185" s="19"/>
      <c r="H185" s="74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</row>
    <row r="186" spans="1:37" x14ac:dyDescent="0.2">
      <c r="A186" s="10"/>
      <c r="B186" s="27" t="s">
        <v>91</v>
      </c>
      <c r="C186" s="60"/>
      <c r="D186" s="141"/>
      <c r="E186" s="10"/>
      <c r="F186" s="10"/>
      <c r="G186" s="19"/>
      <c r="H186" s="74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</row>
    <row r="187" spans="1:37" ht="14.25" x14ac:dyDescent="0.2">
      <c r="A187" s="10"/>
      <c r="B187" s="57"/>
      <c r="C187" s="41" t="str">
        <f>IF((SUM(C181:C186))&lt;&gt;(C40),"ОШИБКА! Сумма профинансированных средств в столбце не совпадает с данными ячейки С40","проверка: ок")</f>
        <v>проверка: ок</v>
      </c>
      <c r="D187" s="19"/>
      <c r="E187" s="10"/>
      <c r="F187" s="10"/>
      <c r="G187" s="19"/>
      <c r="H187" s="74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</row>
    <row r="188" spans="1:37" s="6" customFormat="1" x14ac:dyDescent="0.2">
      <c r="A188" s="74"/>
      <c r="B188" s="84"/>
      <c r="C188" s="85"/>
      <c r="D188" s="101"/>
      <c r="E188" s="102"/>
      <c r="F188" s="102"/>
      <c r="G188" s="103"/>
      <c r="H188" s="74"/>
    </row>
    <row r="189" spans="1:37" s="6" customFormat="1" x14ac:dyDescent="0.2">
      <c r="A189" s="74"/>
      <c r="B189" s="91" t="s">
        <v>235</v>
      </c>
      <c r="C189" s="86">
        <v>2021</v>
      </c>
      <c r="D189"/>
      <c r="E189"/>
      <c r="F189"/>
      <c r="G189" s="74"/>
      <c r="H189" s="74"/>
    </row>
    <row r="190" spans="1:37" s="6" customFormat="1" x14ac:dyDescent="0.2">
      <c r="A190" s="74"/>
      <c r="B190" s="87" t="s">
        <v>224</v>
      </c>
      <c r="C190" s="92"/>
      <c r="D190" s="93"/>
      <c r="E190"/>
      <c r="F190"/>
      <c r="G190" s="74"/>
      <c r="H190" s="74"/>
    </row>
    <row r="191" spans="1:37" s="6" customFormat="1" ht="25.5" x14ac:dyDescent="0.2">
      <c r="A191" s="74"/>
      <c r="B191" s="87" t="s">
        <v>225</v>
      </c>
      <c r="C191" s="92"/>
      <c r="D191" s="93"/>
      <c r="E191"/>
      <c r="F191"/>
      <c r="G191" s="74"/>
      <c r="H191" s="74"/>
    </row>
    <row r="192" spans="1:37" s="6" customFormat="1" x14ac:dyDescent="0.2">
      <c r="A192" s="74"/>
      <c r="B192" s="88" t="s">
        <v>226</v>
      </c>
      <c r="C192" s="92"/>
      <c r="D192" s="93"/>
      <c r="E192"/>
      <c r="F192"/>
      <c r="G192" s="74"/>
      <c r="H192" s="74"/>
    </row>
    <row r="193" spans="1:8" s="6" customFormat="1" x14ac:dyDescent="0.2">
      <c r="A193" s="74"/>
      <c r="B193" s="88" t="s">
        <v>227</v>
      </c>
      <c r="C193" s="94"/>
      <c r="D193" s="93"/>
      <c r="E193"/>
      <c r="F193"/>
      <c r="G193" s="74"/>
      <c r="H193" s="74"/>
    </row>
    <row r="194" spans="1:8" s="6" customFormat="1" ht="25.5" x14ac:dyDescent="0.2">
      <c r="A194" s="74"/>
      <c r="B194" s="87" t="s">
        <v>228</v>
      </c>
      <c r="C194" s="92"/>
      <c r="D194" s="93"/>
      <c r="E194"/>
      <c r="F194"/>
      <c r="G194" s="74"/>
      <c r="H194" s="74"/>
    </row>
    <row r="195" spans="1:8" s="6" customFormat="1" x14ac:dyDescent="0.2">
      <c r="A195" s="74"/>
      <c r="B195" t="s">
        <v>229</v>
      </c>
      <c r="C195" s="92"/>
      <c r="D195" s="93"/>
      <c r="E195"/>
      <c r="F195"/>
      <c r="G195" s="74"/>
      <c r="H195" s="74"/>
    </row>
    <row r="196" spans="1:8" s="6" customFormat="1" x14ac:dyDescent="0.2">
      <c r="A196" s="74"/>
      <c r="B196" s="89" t="s">
        <v>263</v>
      </c>
      <c r="C196" s="95"/>
      <c r="D196" s="138" t="s">
        <v>234</v>
      </c>
      <c r="E196" s="93"/>
      <c r="F196"/>
      <c r="G196" s="74"/>
      <c r="H196" s="74"/>
    </row>
    <row r="197" spans="1:8" s="6" customFormat="1" x14ac:dyDescent="0.2">
      <c r="A197" s="74"/>
      <c r="B197" s="90" t="s">
        <v>231</v>
      </c>
      <c r="C197" s="95"/>
      <c r="D197" s="139"/>
      <c r="E197" s="93"/>
      <c r="F197"/>
      <c r="G197" s="74"/>
      <c r="H197" s="74"/>
    </row>
    <row r="198" spans="1:8" s="6" customFormat="1" x14ac:dyDescent="0.2">
      <c r="A198" s="74"/>
      <c r="B198" s="90" t="s">
        <v>232</v>
      </c>
      <c r="C198" s="95"/>
      <c r="D198" s="139"/>
      <c r="E198" s="93"/>
      <c r="F198"/>
      <c r="G198" s="74"/>
      <c r="H198" s="74"/>
    </row>
    <row r="199" spans="1:8" s="6" customFormat="1" ht="12.75" customHeight="1" x14ac:dyDescent="0.2">
      <c r="A199" s="74"/>
      <c r="B199" s="90" t="s">
        <v>233</v>
      </c>
      <c r="C199" s="95"/>
      <c r="D199" s="140"/>
      <c r="E199" s="74"/>
      <c r="F199"/>
      <c r="G199" s="74"/>
      <c r="H199" s="74"/>
    </row>
    <row r="200" spans="1:8" s="52" customFormat="1" ht="12.75" customHeight="1" x14ac:dyDescent="0.2">
      <c r="A200" s="74"/>
      <c r="B200" s="90"/>
      <c r="C200" s="90"/>
      <c r="D200" s="127"/>
      <c r="E200" s="74"/>
      <c r="F200"/>
      <c r="G200" s="74"/>
      <c r="H200" s="74"/>
    </row>
    <row r="201" spans="1:8" s="6" customFormat="1" ht="24" x14ac:dyDescent="0.2">
      <c r="A201" s="74"/>
      <c r="B201" s="84" t="s">
        <v>236</v>
      </c>
      <c r="C201" s="74"/>
      <c r="D201" s="74"/>
      <c r="E201" s="74"/>
      <c r="F201"/>
      <c r="G201" s="74"/>
      <c r="H201" s="74"/>
    </row>
    <row r="202" spans="1:8" s="6" customFormat="1" ht="36" x14ac:dyDescent="0.2">
      <c r="A202" s="74"/>
      <c r="B202" s="116" t="s">
        <v>230</v>
      </c>
      <c r="C202" s="74"/>
      <c r="D202" s="74"/>
      <c r="E202" s="74"/>
      <c r="F202"/>
      <c r="G202" s="74"/>
      <c r="H202" s="74"/>
    </row>
    <row r="203" spans="1:8" s="6" customFormat="1" x14ac:dyDescent="0.2">
      <c r="A203" s="74"/>
      <c r="B203" s="84"/>
      <c r="C203" s="85"/>
      <c r="D203" s="101"/>
      <c r="E203" s="102"/>
      <c r="F203" s="102"/>
      <c r="G203" s="103"/>
      <c r="H203" s="74"/>
    </row>
    <row r="204" spans="1:8" s="6" customFormat="1" x14ac:dyDescent="0.2">
      <c r="A204" s="74"/>
      <c r="B204" s="91" t="s">
        <v>267</v>
      </c>
      <c r="C204" s="104">
        <v>44652</v>
      </c>
      <c r="D204" s="104">
        <v>44562</v>
      </c>
      <c r="E204" s="104">
        <v>44287</v>
      </c>
      <c r="F204"/>
      <c r="G204" s="74"/>
      <c r="H204" s="74"/>
    </row>
    <row r="205" spans="1:8" s="6" customFormat="1" x14ac:dyDescent="0.2">
      <c r="A205" s="74"/>
      <c r="B205" s="87" t="s">
        <v>247</v>
      </c>
      <c r="C205" s="92"/>
      <c r="D205" s="92"/>
      <c r="E205" s="92"/>
      <c r="F205" s="132" t="s">
        <v>264</v>
      </c>
      <c r="G205" s="133"/>
      <c r="H205" s="74"/>
    </row>
    <row r="206" spans="1:8" s="6" customFormat="1" x14ac:dyDescent="0.2">
      <c r="A206" s="74"/>
      <c r="B206" s="87" t="s">
        <v>248</v>
      </c>
      <c r="C206" s="92"/>
      <c r="D206" s="92"/>
      <c r="E206" s="92"/>
      <c r="F206" s="134"/>
      <c r="G206" s="135"/>
      <c r="H206" s="74"/>
    </row>
    <row r="207" spans="1:8" s="6" customFormat="1" x14ac:dyDescent="0.2">
      <c r="A207" s="74"/>
      <c r="B207" s="89" t="s">
        <v>265</v>
      </c>
      <c r="C207" s="92"/>
      <c r="D207" s="92"/>
      <c r="E207" s="92"/>
      <c r="F207" s="134"/>
      <c r="G207" s="135"/>
      <c r="H207" s="74"/>
    </row>
    <row r="208" spans="1:8" s="6" customFormat="1" x14ac:dyDescent="0.2">
      <c r="A208" s="74"/>
      <c r="B208" s="89" t="s">
        <v>256</v>
      </c>
      <c r="C208" s="94"/>
      <c r="D208" s="92"/>
      <c r="E208" s="92"/>
      <c r="F208" s="134"/>
      <c r="G208" s="135"/>
      <c r="H208" s="74"/>
    </row>
    <row r="209" spans="1:8" s="6" customFormat="1" x14ac:dyDescent="0.2">
      <c r="A209" s="74"/>
      <c r="B209" s="89" t="s">
        <v>249</v>
      </c>
      <c r="C209" s="92"/>
      <c r="D209" s="92"/>
      <c r="E209" s="92"/>
      <c r="F209" s="136"/>
      <c r="G209" s="137"/>
      <c r="H209" s="74"/>
    </row>
    <row r="210" spans="1:8" s="52" customFormat="1" x14ac:dyDescent="0.2">
      <c r="A210" s="74"/>
      <c r="B210" s="89"/>
      <c r="C210" s="115"/>
      <c r="D210" s="115"/>
      <c r="E210" s="115"/>
      <c r="F210" s="121"/>
      <c r="G210" s="121"/>
      <c r="H210" s="74"/>
    </row>
    <row r="211" spans="1:8" s="52" customFormat="1" ht="24" x14ac:dyDescent="0.2">
      <c r="A211" s="74"/>
      <c r="B211" s="116" t="s">
        <v>268</v>
      </c>
      <c r="C211" s="115"/>
      <c r="D211" s="115"/>
      <c r="E211" s="115"/>
      <c r="F211"/>
      <c r="G211" s="74"/>
      <c r="H211" s="74"/>
    </row>
    <row r="212" spans="1:8" s="52" customFormat="1" ht="36" x14ac:dyDescent="0.2">
      <c r="A212" s="74"/>
      <c r="B212" s="116" t="s">
        <v>266</v>
      </c>
      <c r="C212" s="115"/>
      <c r="D212" s="115"/>
      <c r="E212" s="115"/>
      <c r="F212"/>
      <c r="G212" s="74"/>
      <c r="H212" s="74"/>
    </row>
    <row r="213" spans="1:8" s="6" customFormat="1" x14ac:dyDescent="0.2">
      <c r="A213" s="74"/>
      <c r="B213" s="74"/>
      <c r="C213" s="81"/>
      <c r="D213" s="74"/>
      <c r="E213" s="74"/>
      <c r="F213" s="74"/>
      <c r="G213" s="74"/>
      <c r="H213" s="74"/>
    </row>
    <row r="214" spans="1:8" s="6" customFormat="1" x14ac:dyDescent="0.2">
      <c r="C214" s="7"/>
      <c r="G214" s="52"/>
    </row>
    <row r="215" spans="1:8" s="6" customFormat="1" x14ac:dyDescent="0.2">
      <c r="C215" s="7"/>
      <c r="G215" s="52"/>
    </row>
    <row r="216" spans="1:8" s="6" customFormat="1" x14ac:dyDescent="0.2">
      <c r="C216" s="7"/>
      <c r="G216" s="52"/>
    </row>
    <row r="217" spans="1:8" s="6" customFormat="1" x14ac:dyDescent="0.2">
      <c r="C217" s="7"/>
      <c r="G217" s="52"/>
    </row>
    <row r="218" spans="1:8" s="6" customFormat="1" x14ac:dyDescent="0.2">
      <c r="C218" s="7"/>
      <c r="G218" s="52"/>
    </row>
    <row r="219" spans="1:8" s="6" customFormat="1" x14ac:dyDescent="0.2">
      <c r="C219" s="7"/>
      <c r="G219" s="52"/>
    </row>
    <row r="220" spans="1:8" s="6" customFormat="1" x14ac:dyDescent="0.2">
      <c r="C220" s="7"/>
      <c r="G220" s="52"/>
    </row>
    <row r="221" spans="1:8" s="6" customFormat="1" x14ac:dyDescent="0.2">
      <c r="C221" s="7"/>
      <c r="G221" s="52"/>
    </row>
    <row r="222" spans="1:8" s="6" customFormat="1" x14ac:dyDescent="0.2">
      <c r="C222" s="7"/>
      <c r="G222" s="52"/>
    </row>
    <row r="223" spans="1:8" s="6" customFormat="1" x14ac:dyDescent="0.2">
      <c r="C223" s="7"/>
      <c r="G223" s="52"/>
    </row>
    <row r="224" spans="1:8" s="6" customFormat="1" x14ac:dyDescent="0.2">
      <c r="C224" s="7"/>
      <c r="G224" s="52"/>
    </row>
    <row r="225" spans="3:7" s="6" customFormat="1" x14ac:dyDescent="0.2">
      <c r="C225" s="7"/>
      <c r="G225" s="52"/>
    </row>
    <row r="226" spans="3:7" s="6" customFormat="1" x14ac:dyDescent="0.2">
      <c r="C226" s="7"/>
      <c r="G226" s="52"/>
    </row>
    <row r="227" spans="3:7" s="6" customFormat="1" x14ac:dyDescent="0.2">
      <c r="C227" s="7"/>
      <c r="G227" s="52"/>
    </row>
    <row r="228" spans="3:7" s="6" customFormat="1" x14ac:dyDescent="0.2">
      <c r="C228" s="7"/>
      <c r="G228" s="52"/>
    </row>
    <row r="229" spans="3:7" s="6" customFormat="1" x14ac:dyDescent="0.2">
      <c r="C229" s="7"/>
      <c r="G229" s="52"/>
    </row>
    <row r="230" spans="3:7" s="6" customFormat="1" x14ac:dyDescent="0.2">
      <c r="C230" s="7"/>
      <c r="G230" s="52"/>
    </row>
    <row r="231" spans="3:7" s="6" customFormat="1" x14ac:dyDescent="0.2">
      <c r="C231" s="7"/>
      <c r="G231" s="52"/>
    </row>
    <row r="232" spans="3:7" s="6" customFormat="1" x14ac:dyDescent="0.2">
      <c r="C232" s="7"/>
      <c r="G232" s="52"/>
    </row>
    <row r="233" spans="3:7" s="6" customFormat="1" x14ac:dyDescent="0.2">
      <c r="C233" s="7"/>
      <c r="G233" s="52"/>
    </row>
    <row r="234" spans="3:7" s="6" customFormat="1" x14ac:dyDescent="0.2">
      <c r="C234" s="7"/>
      <c r="G234" s="52"/>
    </row>
    <row r="235" spans="3:7" s="6" customFormat="1" x14ac:dyDescent="0.2">
      <c r="C235" s="7"/>
      <c r="G235" s="52"/>
    </row>
    <row r="236" spans="3:7" s="6" customFormat="1" x14ac:dyDescent="0.2">
      <c r="C236" s="7"/>
      <c r="G236" s="52"/>
    </row>
    <row r="237" spans="3:7" s="6" customFormat="1" x14ac:dyDescent="0.2">
      <c r="C237" s="7"/>
      <c r="G237" s="52"/>
    </row>
    <row r="238" spans="3:7" s="6" customFormat="1" x14ac:dyDescent="0.2">
      <c r="C238" s="7"/>
      <c r="G238" s="52"/>
    </row>
    <row r="239" spans="3:7" s="6" customFormat="1" x14ac:dyDescent="0.2">
      <c r="C239" s="7"/>
      <c r="G239" s="52"/>
    </row>
    <row r="240" spans="3:7" s="6" customFormat="1" x14ac:dyDescent="0.2">
      <c r="C240" s="7"/>
      <c r="G240" s="52"/>
    </row>
    <row r="241" spans="3:7" s="6" customFormat="1" x14ac:dyDescent="0.2">
      <c r="C241" s="7"/>
      <c r="G241" s="52"/>
    </row>
    <row r="242" spans="3:7" s="6" customFormat="1" x14ac:dyDescent="0.2">
      <c r="C242" s="7"/>
      <c r="G242" s="52"/>
    </row>
    <row r="243" spans="3:7" s="6" customFormat="1" x14ac:dyDescent="0.2">
      <c r="C243" s="7"/>
      <c r="G243" s="52"/>
    </row>
    <row r="244" spans="3:7" s="6" customFormat="1" x14ac:dyDescent="0.2">
      <c r="C244" s="7"/>
      <c r="G244" s="52"/>
    </row>
    <row r="245" spans="3:7" s="6" customFormat="1" x14ac:dyDescent="0.2">
      <c r="C245" s="7"/>
      <c r="G245" s="52"/>
    </row>
    <row r="246" spans="3:7" s="6" customFormat="1" x14ac:dyDescent="0.2">
      <c r="C246" s="7"/>
      <c r="G246" s="52"/>
    </row>
    <row r="247" spans="3:7" s="6" customFormat="1" x14ac:dyDescent="0.2">
      <c r="C247" s="7"/>
      <c r="G247" s="52"/>
    </row>
    <row r="248" spans="3:7" s="6" customFormat="1" x14ac:dyDescent="0.2">
      <c r="C248" s="7"/>
      <c r="G248" s="52"/>
    </row>
    <row r="249" spans="3:7" s="6" customFormat="1" x14ac:dyDescent="0.2">
      <c r="C249" s="7"/>
      <c r="G249" s="52"/>
    </row>
    <row r="250" spans="3:7" s="6" customFormat="1" x14ac:dyDescent="0.2">
      <c r="C250" s="7"/>
      <c r="G250" s="52"/>
    </row>
    <row r="251" spans="3:7" s="6" customFormat="1" x14ac:dyDescent="0.2">
      <c r="C251" s="7"/>
      <c r="G251" s="52"/>
    </row>
    <row r="252" spans="3:7" s="6" customFormat="1" x14ac:dyDescent="0.2">
      <c r="C252" s="7"/>
      <c r="G252" s="52"/>
    </row>
    <row r="253" spans="3:7" s="6" customFormat="1" x14ac:dyDescent="0.2">
      <c r="C253" s="7"/>
      <c r="G253" s="52"/>
    </row>
    <row r="254" spans="3:7" s="6" customFormat="1" x14ac:dyDescent="0.2">
      <c r="C254" s="7"/>
      <c r="G254" s="52"/>
    </row>
    <row r="255" spans="3:7" s="6" customFormat="1" x14ac:dyDescent="0.2">
      <c r="C255" s="7"/>
      <c r="G255" s="52"/>
    </row>
    <row r="256" spans="3:7" s="6" customFormat="1" x14ac:dyDescent="0.2">
      <c r="C256" s="7"/>
      <c r="G256" s="52"/>
    </row>
    <row r="257" spans="3:7" s="6" customFormat="1" x14ac:dyDescent="0.2">
      <c r="C257" s="7"/>
      <c r="G257" s="52"/>
    </row>
    <row r="258" spans="3:7" s="6" customFormat="1" x14ac:dyDescent="0.2">
      <c r="C258" s="7"/>
      <c r="G258" s="52"/>
    </row>
    <row r="259" spans="3:7" s="6" customFormat="1" x14ac:dyDescent="0.2">
      <c r="C259" s="7"/>
      <c r="G259" s="52"/>
    </row>
    <row r="260" spans="3:7" s="6" customFormat="1" x14ac:dyDescent="0.2">
      <c r="C260" s="7"/>
      <c r="G260" s="52"/>
    </row>
    <row r="261" spans="3:7" s="6" customFormat="1" x14ac:dyDescent="0.2">
      <c r="C261" s="7"/>
      <c r="G261" s="52"/>
    </row>
    <row r="262" spans="3:7" s="6" customFormat="1" x14ac:dyDescent="0.2">
      <c r="C262" s="7"/>
      <c r="G262" s="52"/>
    </row>
    <row r="263" spans="3:7" s="6" customFormat="1" x14ac:dyDescent="0.2">
      <c r="C263" s="7"/>
      <c r="G263" s="52"/>
    </row>
    <row r="264" spans="3:7" s="6" customFormat="1" x14ac:dyDescent="0.2">
      <c r="C264" s="7"/>
      <c r="G264" s="52"/>
    </row>
    <row r="265" spans="3:7" s="6" customFormat="1" x14ac:dyDescent="0.2">
      <c r="C265" s="7"/>
      <c r="G265" s="52"/>
    </row>
    <row r="266" spans="3:7" s="6" customFormat="1" x14ac:dyDescent="0.2">
      <c r="C266" s="7"/>
      <c r="G266" s="52"/>
    </row>
    <row r="267" spans="3:7" s="6" customFormat="1" x14ac:dyDescent="0.2">
      <c r="C267" s="7"/>
      <c r="G267" s="52"/>
    </row>
    <row r="268" spans="3:7" s="6" customFormat="1" x14ac:dyDescent="0.2">
      <c r="C268" s="7"/>
      <c r="G268" s="52"/>
    </row>
    <row r="269" spans="3:7" s="6" customFormat="1" x14ac:dyDescent="0.2">
      <c r="C269" s="7"/>
      <c r="G269" s="52"/>
    </row>
    <row r="270" spans="3:7" s="6" customFormat="1" x14ac:dyDescent="0.2">
      <c r="C270" s="7"/>
      <c r="G270" s="52"/>
    </row>
    <row r="271" spans="3:7" s="6" customFormat="1" x14ac:dyDescent="0.2">
      <c r="C271" s="7"/>
      <c r="G271" s="52"/>
    </row>
    <row r="272" spans="3:7" s="6" customFormat="1" x14ac:dyDescent="0.2">
      <c r="C272" s="7"/>
      <c r="G272" s="52"/>
    </row>
    <row r="273" spans="3:7" s="6" customFormat="1" x14ac:dyDescent="0.2">
      <c r="C273" s="7"/>
      <c r="G273" s="52"/>
    </row>
    <row r="274" spans="3:7" s="6" customFormat="1" x14ac:dyDescent="0.2">
      <c r="C274" s="7"/>
      <c r="G274" s="52"/>
    </row>
    <row r="275" spans="3:7" s="6" customFormat="1" x14ac:dyDescent="0.2">
      <c r="C275" s="7"/>
      <c r="G275" s="52"/>
    </row>
    <row r="276" spans="3:7" s="6" customFormat="1" x14ac:dyDescent="0.2">
      <c r="C276" s="7"/>
      <c r="G276" s="52"/>
    </row>
    <row r="277" spans="3:7" s="6" customFormat="1" x14ac:dyDescent="0.2">
      <c r="C277" s="7"/>
      <c r="G277" s="52"/>
    </row>
    <row r="278" spans="3:7" s="6" customFormat="1" x14ac:dyDescent="0.2">
      <c r="C278" s="7"/>
      <c r="G278" s="52"/>
    </row>
    <row r="279" spans="3:7" s="6" customFormat="1" x14ac:dyDescent="0.2">
      <c r="C279" s="7"/>
      <c r="G279" s="52"/>
    </row>
    <row r="280" spans="3:7" s="6" customFormat="1" x14ac:dyDescent="0.2">
      <c r="C280" s="7"/>
      <c r="G280" s="52"/>
    </row>
    <row r="281" spans="3:7" s="6" customFormat="1" x14ac:dyDescent="0.2">
      <c r="C281" s="7"/>
      <c r="G281" s="52"/>
    </row>
    <row r="282" spans="3:7" s="6" customFormat="1" x14ac:dyDescent="0.2">
      <c r="C282" s="7"/>
      <c r="G282" s="52"/>
    </row>
    <row r="283" spans="3:7" s="6" customFormat="1" x14ac:dyDescent="0.2">
      <c r="C283" s="7"/>
      <c r="G283" s="52"/>
    </row>
    <row r="284" spans="3:7" s="6" customFormat="1" x14ac:dyDescent="0.2">
      <c r="C284" s="7"/>
      <c r="G284" s="52"/>
    </row>
    <row r="285" spans="3:7" s="6" customFormat="1" x14ac:dyDescent="0.2">
      <c r="C285" s="7"/>
      <c r="G285" s="52"/>
    </row>
    <row r="286" spans="3:7" s="6" customFormat="1" x14ac:dyDescent="0.2">
      <c r="C286" s="7"/>
      <c r="G286" s="52"/>
    </row>
    <row r="287" spans="3:7" s="6" customFormat="1" x14ac:dyDescent="0.2">
      <c r="C287" s="7"/>
      <c r="G287" s="52"/>
    </row>
    <row r="288" spans="3:7" s="6" customFormat="1" x14ac:dyDescent="0.2">
      <c r="C288" s="7"/>
      <c r="G288" s="52"/>
    </row>
    <row r="289" spans="3:7" s="6" customFormat="1" x14ac:dyDescent="0.2">
      <c r="C289" s="7"/>
      <c r="G289" s="52"/>
    </row>
    <row r="290" spans="3:7" s="6" customFormat="1" x14ac:dyDescent="0.2">
      <c r="C290" s="7"/>
      <c r="G290" s="52"/>
    </row>
    <row r="291" spans="3:7" s="6" customFormat="1" x14ac:dyDescent="0.2">
      <c r="C291" s="7"/>
      <c r="G291" s="52"/>
    </row>
    <row r="292" spans="3:7" s="6" customFormat="1" x14ac:dyDescent="0.2">
      <c r="C292" s="7"/>
      <c r="G292" s="52"/>
    </row>
    <row r="293" spans="3:7" s="6" customFormat="1" x14ac:dyDescent="0.2">
      <c r="C293" s="7"/>
      <c r="G293" s="52"/>
    </row>
    <row r="294" spans="3:7" s="6" customFormat="1" x14ac:dyDescent="0.2">
      <c r="C294" s="7"/>
      <c r="G294" s="52"/>
    </row>
    <row r="295" spans="3:7" s="6" customFormat="1" x14ac:dyDescent="0.2">
      <c r="C295" s="7"/>
      <c r="G295" s="52"/>
    </row>
    <row r="296" spans="3:7" s="6" customFormat="1" x14ac:dyDescent="0.2">
      <c r="C296" s="7"/>
      <c r="G296" s="52"/>
    </row>
    <row r="297" spans="3:7" s="6" customFormat="1" x14ac:dyDescent="0.2">
      <c r="C297" s="7"/>
      <c r="G297" s="52"/>
    </row>
    <row r="298" spans="3:7" s="6" customFormat="1" x14ac:dyDescent="0.2">
      <c r="C298" s="7"/>
      <c r="G298" s="52"/>
    </row>
    <row r="299" spans="3:7" s="6" customFormat="1" x14ac:dyDescent="0.2">
      <c r="C299" s="7"/>
      <c r="G299" s="52"/>
    </row>
    <row r="300" spans="3:7" s="6" customFormat="1" x14ac:dyDescent="0.2">
      <c r="C300" s="7"/>
      <c r="G300" s="52"/>
    </row>
    <row r="301" spans="3:7" s="6" customFormat="1" x14ac:dyDescent="0.2">
      <c r="C301" s="7"/>
      <c r="G301" s="52"/>
    </row>
    <row r="302" spans="3:7" s="6" customFormat="1" x14ac:dyDescent="0.2">
      <c r="C302" s="7"/>
      <c r="G302" s="52"/>
    </row>
    <row r="303" spans="3:7" s="6" customFormat="1" x14ac:dyDescent="0.2">
      <c r="C303" s="7"/>
      <c r="G303" s="52"/>
    </row>
    <row r="304" spans="3:7" s="6" customFormat="1" x14ac:dyDescent="0.2">
      <c r="C304" s="7"/>
      <c r="G304" s="52"/>
    </row>
    <row r="305" spans="3:7" s="6" customFormat="1" x14ac:dyDescent="0.2">
      <c r="C305" s="7"/>
      <c r="G305" s="52"/>
    </row>
    <row r="306" spans="3:7" s="6" customFormat="1" x14ac:dyDescent="0.2">
      <c r="C306" s="7"/>
      <c r="G306" s="52"/>
    </row>
    <row r="307" spans="3:7" s="6" customFormat="1" x14ac:dyDescent="0.2">
      <c r="C307" s="7"/>
      <c r="G307" s="52"/>
    </row>
    <row r="308" spans="3:7" s="6" customFormat="1" x14ac:dyDescent="0.2">
      <c r="C308" s="7"/>
      <c r="G308" s="52"/>
    </row>
    <row r="309" spans="3:7" s="6" customFormat="1" x14ac:dyDescent="0.2">
      <c r="C309" s="7"/>
      <c r="G309" s="52"/>
    </row>
    <row r="310" spans="3:7" s="6" customFormat="1" x14ac:dyDescent="0.2">
      <c r="C310" s="7"/>
      <c r="G310" s="52"/>
    </row>
    <row r="311" spans="3:7" s="6" customFormat="1" x14ac:dyDescent="0.2">
      <c r="C311" s="7"/>
      <c r="G311" s="52"/>
    </row>
    <row r="312" spans="3:7" s="6" customFormat="1" x14ac:dyDescent="0.2">
      <c r="C312" s="7"/>
      <c r="G312" s="52"/>
    </row>
    <row r="313" spans="3:7" s="6" customFormat="1" x14ac:dyDescent="0.2">
      <c r="C313" s="7"/>
      <c r="G313" s="52"/>
    </row>
    <row r="314" spans="3:7" s="6" customFormat="1" x14ac:dyDescent="0.2">
      <c r="C314" s="7"/>
      <c r="G314" s="52"/>
    </row>
    <row r="315" spans="3:7" s="6" customFormat="1" x14ac:dyDescent="0.2">
      <c r="C315" s="7"/>
      <c r="G315" s="52"/>
    </row>
    <row r="316" spans="3:7" s="6" customFormat="1" x14ac:dyDescent="0.2">
      <c r="C316" s="7"/>
      <c r="G316" s="52"/>
    </row>
    <row r="317" spans="3:7" s="6" customFormat="1" x14ac:dyDescent="0.2">
      <c r="C317" s="7"/>
      <c r="G317" s="52"/>
    </row>
    <row r="318" spans="3:7" s="6" customFormat="1" x14ac:dyDescent="0.2">
      <c r="C318" s="7"/>
      <c r="G318" s="52"/>
    </row>
    <row r="319" spans="3:7" s="6" customFormat="1" x14ac:dyDescent="0.2">
      <c r="C319" s="7"/>
      <c r="G319" s="52"/>
    </row>
    <row r="320" spans="3:7" s="6" customFormat="1" x14ac:dyDescent="0.2">
      <c r="C320" s="7"/>
      <c r="G320" s="52"/>
    </row>
    <row r="321" spans="3:7" s="6" customFormat="1" x14ac:dyDescent="0.2">
      <c r="C321" s="7"/>
      <c r="G321" s="52"/>
    </row>
    <row r="322" spans="3:7" s="6" customFormat="1" x14ac:dyDescent="0.2">
      <c r="C322" s="7"/>
      <c r="G322" s="52"/>
    </row>
    <row r="323" spans="3:7" s="6" customFormat="1" x14ac:dyDescent="0.2">
      <c r="C323" s="7"/>
      <c r="G323" s="52"/>
    </row>
    <row r="324" spans="3:7" s="6" customFormat="1" x14ac:dyDescent="0.2">
      <c r="C324" s="7"/>
      <c r="G324" s="52"/>
    </row>
    <row r="325" spans="3:7" s="6" customFormat="1" x14ac:dyDescent="0.2">
      <c r="C325" s="7"/>
      <c r="G325" s="52"/>
    </row>
    <row r="326" spans="3:7" s="6" customFormat="1" x14ac:dyDescent="0.2">
      <c r="C326" s="7"/>
      <c r="G326" s="52"/>
    </row>
    <row r="327" spans="3:7" s="6" customFormat="1" x14ac:dyDescent="0.2">
      <c r="C327" s="7"/>
      <c r="G327" s="52"/>
    </row>
    <row r="328" spans="3:7" s="6" customFormat="1" x14ac:dyDescent="0.2">
      <c r="C328" s="7"/>
      <c r="G328" s="52"/>
    </row>
    <row r="329" spans="3:7" s="6" customFormat="1" x14ac:dyDescent="0.2">
      <c r="C329" s="7"/>
      <c r="G329" s="52"/>
    </row>
    <row r="330" spans="3:7" s="6" customFormat="1" x14ac:dyDescent="0.2">
      <c r="C330" s="7"/>
      <c r="G330" s="52"/>
    </row>
    <row r="331" spans="3:7" s="6" customFormat="1" x14ac:dyDescent="0.2">
      <c r="C331" s="7"/>
      <c r="G331" s="52"/>
    </row>
    <row r="332" spans="3:7" s="6" customFormat="1" x14ac:dyDescent="0.2">
      <c r="C332" s="7"/>
      <c r="G332" s="52"/>
    </row>
    <row r="333" spans="3:7" s="6" customFormat="1" x14ac:dyDescent="0.2">
      <c r="C333" s="7"/>
      <c r="G333" s="52"/>
    </row>
    <row r="334" spans="3:7" s="6" customFormat="1" x14ac:dyDescent="0.2">
      <c r="C334" s="7"/>
      <c r="G334" s="52"/>
    </row>
    <row r="335" spans="3:7" s="6" customFormat="1" x14ac:dyDescent="0.2">
      <c r="C335" s="7"/>
      <c r="G335" s="52"/>
    </row>
    <row r="336" spans="3:7" s="6" customFormat="1" x14ac:dyDescent="0.2">
      <c r="C336" s="7"/>
      <c r="G336" s="52"/>
    </row>
    <row r="337" spans="3:7" s="6" customFormat="1" x14ac:dyDescent="0.2">
      <c r="C337" s="7"/>
      <c r="G337" s="52"/>
    </row>
    <row r="338" spans="3:7" s="6" customFormat="1" x14ac:dyDescent="0.2">
      <c r="C338" s="7"/>
      <c r="G338" s="52"/>
    </row>
    <row r="339" spans="3:7" s="6" customFormat="1" x14ac:dyDescent="0.2">
      <c r="C339" s="7"/>
      <c r="G339" s="52"/>
    </row>
    <row r="340" spans="3:7" s="6" customFormat="1" x14ac:dyDescent="0.2">
      <c r="C340" s="7"/>
      <c r="G340" s="52"/>
    </row>
    <row r="341" spans="3:7" s="6" customFormat="1" x14ac:dyDescent="0.2">
      <c r="C341" s="7"/>
      <c r="G341" s="52"/>
    </row>
    <row r="342" spans="3:7" s="6" customFormat="1" x14ac:dyDescent="0.2">
      <c r="C342" s="7"/>
      <c r="G342" s="52"/>
    </row>
    <row r="343" spans="3:7" s="6" customFormat="1" x14ac:dyDescent="0.2">
      <c r="C343" s="7"/>
      <c r="G343" s="52"/>
    </row>
    <row r="344" spans="3:7" s="6" customFormat="1" x14ac:dyDescent="0.2">
      <c r="C344" s="7"/>
      <c r="G344" s="52"/>
    </row>
    <row r="345" spans="3:7" s="6" customFormat="1" x14ac:dyDescent="0.2">
      <c r="C345" s="7"/>
      <c r="G345" s="52"/>
    </row>
    <row r="346" spans="3:7" s="6" customFormat="1" x14ac:dyDescent="0.2">
      <c r="C346" s="7"/>
      <c r="G346" s="52"/>
    </row>
    <row r="347" spans="3:7" s="6" customFormat="1" x14ac:dyDescent="0.2">
      <c r="C347" s="7"/>
      <c r="G347" s="52"/>
    </row>
    <row r="348" spans="3:7" s="6" customFormat="1" x14ac:dyDescent="0.2">
      <c r="C348" s="7"/>
      <c r="G348" s="52"/>
    </row>
    <row r="349" spans="3:7" s="6" customFormat="1" x14ac:dyDescent="0.2">
      <c r="C349" s="7"/>
      <c r="G349" s="52"/>
    </row>
    <row r="350" spans="3:7" s="6" customFormat="1" x14ac:dyDescent="0.2">
      <c r="C350" s="7"/>
      <c r="G350" s="52"/>
    </row>
    <row r="351" spans="3:7" s="6" customFormat="1" x14ac:dyDescent="0.2">
      <c r="C351" s="7"/>
      <c r="G351" s="52"/>
    </row>
    <row r="352" spans="3:7" s="6" customFormat="1" x14ac:dyDescent="0.2">
      <c r="C352" s="7"/>
      <c r="G352" s="52"/>
    </row>
    <row r="353" spans="3:7" s="6" customFormat="1" x14ac:dyDescent="0.2">
      <c r="C353" s="7"/>
      <c r="G353" s="52"/>
    </row>
    <row r="354" spans="3:7" s="6" customFormat="1" x14ac:dyDescent="0.2">
      <c r="C354" s="7"/>
      <c r="G354" s="52"/>
    </row>
    <row r="355" spans="3:7" s="6" customFormat="1" x14ac:dyDescent="0.2">
      <c r="C355" s="7"/>
      <c r="G355" s="52"/>
    </row>
    <row r="356" spans="3:7" s="6" customFormat="1" x14ac:dyDescent="0.2">
      <c r="C356" s="7"/>
      <c r="G356" s="52"/>
    </row>
    <row r="357" spans="3:7" s="6" customFormat="1" x14ac:dyDescent="0.2">
      <c r="C357" s="7"/>
      <c r="G357" s="52"/>
    </row>
    <row r="358" spans="3:7" s="6" customFormat="1" x14ac:dyDescent="0.2">
      <c r="C358" s="7"/>
      <c r="G358" s="52"/>
    </row>
    <row r="359" spans="3:7" s="6" customFormat="1" x14ac:dyDescent="0.2">
      <c r="C359" s="7"/>
      <c r="G359" s="52"/>
    </row>
    <row r="360" spans="3:7" s="6" customFormat="1" x14ac:dyDescent="0.2">
      <c r="C360" s="7"/>
      <c r="G360" s="52"/>
    </row>
    <row r="361" spans="3:7" s="6" customFormat="1" x14ac:dyDescent="0.2">
      <c r="C361" s="7"/>
      <c r="G361" s="52"/>
    </row>
    <row r="362" spans="3:7" s="6" customFormat="1" x14ac:dyDescent="0.2">
      <c r="C362" s="7"/>
      <c r="G362" s="52"/>
    </row>
    <row r="363" spans="3:7" s="6" customFormat="1" x14ac:dyDescent="0.2">
      <c r="C363" s="7"/>
      <c r="G363" s="52"/>
    </row>
    <row r="364" spans="3:7" s="6" customFormat="1" x14ac:dyDescent="0.2">
      <c r="C364" s="7"/>
      <c r="G364" s="52"/>
    </row>
    <row r="365" spans="3:7" s="6" customFormat="1" x14ac:dyDescent="0.2">
      <c r="C365" s="7"/>
      <c r="G365" s="52"/>
    </row>
    <row r="366" spans="3:7" s="6" customFormat="1" x14ac:dyDescent="0.2">
      <c r="C366" s="7"/>
      <c r="G366" s="52"/>
    </row>
    <row r="367" spans="3:7" s="6" customFormat="1" x14ac:dyDescent="0.2">
      <c r="C367" s="7"/>
      <c r="G367" s="52"/>
    </row>
    <row r="368" spans="3:7" s="6" customFormat="1" x14ac:dyDescent="0.2">
      <c r="C368" s="7"/>
      <c r="G368" s="52"/>
    </row>
    <row r="369" spans="3:7" s="6" customFormat="1" x14ac:dyDescent="0.2">
      <c r="C369" s="7"/>
      <c r="G369" s="52"/>
    </row>
    <row r="370" spans="3:7" s="6" customFormat="1" x14ac:dyDescent="0.2">
      <c r="C370" s="7"/>
      <c r="G370" s="52"/>
    </row>
    <row r="371" spans="3:7" s="6" customFormat="1" x14ac:dyDescent="0.2">
      <c r="C371" s="7"/>
      <c r="G371" s="52"/>
    </row>
    <row r="372" spans="3:7" s="6" customFormat="1" x14ac:dyDescent="0.2">
      <c r="C372" s="7"/>
      <c r="G372" s="52"/>
    </row>
    <row r="373" spans="3:7" s="6" customFormat="1" x14ac:dyDescent="0.2">
      <c r="C373" s="7"/>
      <c r="G373" s="52"/>
    </row>
    <row r="374" spans="3:7" s="6" customFormat="1" x14ac:dyDescent="0.2">
      <c r="C374" s="7"/>
      <c r="G374" s="52"/>
    </row>
    <row r="375" spans="3:7" s="6" customFormat="1" x14ac:dyDescent="0.2">
      <c r="C375" s="7"/>
      <c r="G375" s="52"/>
    </row>
    <row r="376" spans="3:7" s="6" customFormat="1" x14ac:dyDescent="0.2">
      <c r="C376" s="7"/>
      <c r="G376" s="52"/>
    </row>
    <row r="377" spans="3:7" s="6" customFormat="1" x14ac:dyDescent="0.2">
      <c r="C377" s="7"/>
      <c r="G377" s="52"/>
    </row>
    <row r="378" spans="3:7" s="6" customFormat="1" x14ac:dyDescent="0.2">
      <c r="C378" s="7"/>
      <c r="G378" s="52"/>
    </row>
    <row r="379" spans="3:7" s="6" customFormat="1" x14ac:dyDescent="0.2">
      <c r="C379" s="7"/>
      <c r="G379" s="52"/>
    </row>
    <row r="380" spans="3:7" s="6" customFormat="1" x14ac:dyDescent="0.2">
      <c r="C380" s="7"/>
      <c r="G380" s="52"/>
    </row>
    <row r="381" spans="3:7" s="6" customFormat="1" x14ac:dyDescent="0.2">
      <c r="C381" s="7"/>
      <c r="G381" s="52"/>
    </row>
    <row r="382" spans="3:7" s="6" customFormat="1" x14ac:dyDescent="0.2">
      <c r="C382" s="7"/>
      <c r="G382" s="52"/>
    </row>
    <row r="383" spans="3:7" s="6" customFormat="1" x14ac:dyDescent="0.2">
      <c r="C383" s="7"/>
      <c r="G383" s="52"/>
    </row>
    <row r="384" spans="3:7" s="6" customFormat="1" x14ac:dyDescent="0.2">
      <c r="C384" s="7"/>
      <c r="G384" s="52"/>
    </row>
    <row r="385" spans="3:7" s="6" customFormat="1" x14ac:dyDescent="0.2">
      <c r="C385" s="7"/>
      <c r="G385" s="52"/>
    </row>
    <row r="386" spans="3:7" s="6" customFormat="1" x14ac:dyDescent="0.2">
      <c r="C386" s="7"/>
      <c r="G386" s="52"/>
    </row>
    <row r="387" spans="3:7" s="6" customFormat="1" x14ac:dyDescent="0.2">
      <c r="C387" s="7"/>
      <c r="G387" s="52"/>
    </row>
    <row r="388" spans="3:7" s="6" customFormat="1" x14ac:dyDescent="0.2">
      <c r="C388" s="7"/>
      <c r="G388" s="52"/>
    </row>
    <row r="389" spans="3:7" s="6" customFormat="1" x14ac:dyDescent="0.2">
      <c r="C389" s="7"/>
      <c r="G389" s="52"/>
    </row>
    <row r="390" spans="3:7" s="6" customFormat="1" x14ac:dyDescent="0.2">
      <c r="C390" s="7"/>
      <c r="G390" s="52"/>
    </row>
    <row r="391" spans="3:7" s="6" customFormat="1" x14ac:dyDescent="0.2">
      <c r="C391" s="7"/>
      <c r="G391" s="52"/>
    </row>
    <row r="392" spans="3:7" s="6" customFormat="1" x14ac:dyDescent="0.2">
      <c r="C392" s="7"/>
      <c r="G392" s="52"/>
    </row>
    <row r="393" spans="3:7" s="6" customFormat="1" x14ac:dyDescent="0.2">
      <c r="C393" s="7"/>
      <c r="G393" s="52"/>
    </row>
    <row r="394" spans="3:7" s="6" customFormat="1" x14ac:dyDescent="0.2">
      <c r="C394" s="7"/>
      <c r="G394" s="52"/>
    </row>
    <row r="395" spans="3:7" s="6" customFormat="1" x14ac:dyDescent="0.2">
      <c r="C395" s="7"/>
      <c r="G395" s="52"/>
    </row>
    <row r="396" spans="3:7" s="6" customFormat="1" x14ac:dyDescent="0.2">
      <c r="C396" s="7"/>
      <c r="G396" s="52"/>
    </row>
    <row r="397" spans="3:7" s="6" customFormat="1" x14ac:dyDescent="0.2">
      <c r="C397" s="7"/>
      <c r="G397" s="52"/>
    </row>
    <row r="398" spans="3:7" s="6" customFormat="1" x14ac:dyDescent="0.2">
      <c r="C398" s="7"/>
      <c r="G398" s="52"/>
    </row>
    <row r="399" spans="3:7" s="6" customFormat="1" x14ac:dyDescent="0.2">
      <c r="C399" s="7"/>
      <c r="G399" s="52"/>
    </row>
    <row r="400" spans="3:7" s="6" customFormat="1" x14ac:dyDescent="0.2">
      <c r="C400" s="7"/>
      <c r="G400" s="52"/>
    </row>
    <row r="401" spans="3:7" s="6" customFormat="1" x14ac:dyDescent="0.2">
      <c r="C401" s="7"/>
      <c r="G401" s="52"/>
    </row>
    <row r="402" spans="3:7" s="6" customFormat="1" x14ac:dyDescent="0.2">
      <c r="C402" s="7"/>
      <c r="G402" s="52"/>
    </row>
    <row r="403" spans="3:7" s="6" customFormat="1" x14ac:dyDescent="0.2">
      <c r="C403" s="7"/>
      <c r="G403" s="52"/>
    </row>
    <row r="404" spans="3:7" s="6" customFormat="1" x14ac:dyDescent="0.2">
      <c r="C404" s="7"/>
      <c r="G404" s="52"/>
    </row>
    <row r="405" spans="3:7" s="6" customFormat="1" x14ac:dyDescent="0.2">
      <c r="C405" s="7"/>
      <c r="G405" s="52"/>
    </row>
    <row r="406" spans="3:7" s="6" customFormat="1" x14ac:dyDescent="0.2">
      <c r="C406" s="7"/>
      <c r="G406" s="52"/>
    </row>
    <row r="407" spans="3:7" s="6" customFormat="1" x14ac:dyDescent="0.2">
      <c r="C407" s="7"/>
      <c r="G407" s="52"/>
    </row>
    <row r="408" spans="3:7" s="6" customFormat="1" x14ac:dyDescent="0.2">
      <c r="C408" s="7"/>
      <c r="G408" s="52"/>
    </row>
    <row r="409" spans="3:7" s="6" customFormat="1" x14ac:dyDescent="0.2">
      <c r="C409" s="7"/>
      <c r="G409" s="52"/>
    </row>
    <row r="410" spans="3:7" s="6" customFormat="1" x14ac:dyDescent="0.2">
      <c r="C410" s="7"/>
      <c r="G410" s="52"/>
    </row>
    <row r="411" spans="3:7" s="6" customFormat="1" x14ac:dyDescent="0.2">
      <c r="C411" s="7"/>
      <c r="G411" s="52"/>
    </row>
    <row r="412" spans="3:7" s="6" customFormat="1" x14ac:dyDescent="0.2">
      <c r="C412" s="7"/>
      <c r="G412" s="52"/>
    </row>
    <row r="413" spans="3:7" s="6" customFormat="1" x14ac:dyDescent="0.2">
      <c r="C413" s="7"/>
      <c r="G413" s="52"/>
    </row>
    <row r="414" spans="3:7" s="6" customFormat="1" x14ac:dyDescent="0.2">
      <c r="C414" s="7"/>
      <c r="G414" s="52"/>
    </row>
    <row r="415" spans="3:7" s="6" customFormat="1" x14ac:dyDescent="0.2">
      <c r="C415" s="7"/>
      <c r="G415" s="52"/>
    </row>
    <row r="416" spans="3:7" s="6" customFormat="1" x14ac:dyDescent="0.2">
      <c r="C416" s="7"/>
      <c r="G416" s="52"/>
    </row>
    <row r="417" spans="3:7" s="6" customFormat="1" x14ac:dyDescent="0.2">
      <c r="C417" s="7"/>
      <c r="G417" s="52"/>
    </row>
    <row r="418" spans="3:7" s="6" customFormat="1" x14ac:dyDescent="0.2">
      <c r="C418" s="7"/>
      <c r="G418" s="52"/>
    </row>
    <row r="419" spans="3:7" s="6" customFormat="1" x14ac:dyDescent="0.2">
      <c r="C419" s="7"/>
      <c r="G419" s="52"/>
    </row>
    <row r="420" spans="3:7" s="6" customFormat="1" x14ac:dyDescent="0.2">
      <c r="C420" s="7"/>
      <c r="G420" s="52"/>
    </row>
    <row r="421" spans="3:7" s="6" customFormat="1" x14ac:dyDescent="0.2">
      <c r="C421" s="7"/>
      <c r="G421" s="52"/>
    </row>
    <row r="422" spans="3:7" s="6" customFormat="1" x14ac:dyDescent="0.2">
      <c r="C422" s="7"/>
      <c r="G422" s="52"/>
    </row>
    <row r="423" spans="3:7" s="6" customFormat="1" x14ac:dyDescent="0.2">
      <c r="C423" s="7"/>
      <c r="G423" s="52"/>
    </row>
    <row r="424" spans="3:7" s="6" customFormat="1" x14ac:dyDescent="0.2">
      <c r="C424" s="7"/>
      <c r="G424" s="52"/>
    </row>
    <row r="425" spans="3:7" s="6" customFormat="1" x14ac:dyDescent="0.2">
      <c r="C425" s="7"/>
      <c r="G425" s="52"/>
    </row>
    <row r="426" spans="3:7" s="6" customFormat="1" x14ac:dyDescent="0.2">
      <c r="C426" s="7"/>
      <c r="G426" s="52"/>
    </row>
    <row r="427" spans="3:7" s="6" customFormat="1" x14ac:dyDescent="0.2">
      <c r="C427" s="7"/>
      <c r="G427" s="52"/>
    </row>
    <row r="428" spans="3:7" s="6" customFormat="1" x14ac:dyDescent="0.2">
      <c r="C428" s="7"/>
      <c r="G428" s="52"/>
    </row>
    <row r="429" spans="3:7" s="6" customFormat="1" x14ac:dyDescent="0.2">
      <c r="C429" s="7"/>
      <c r="G429" s="52"/>
    </row>
    <row r="430" spans="3:7" s="6" customFormat="1" x14ac:dyDescent="0.2">
      <c r="C430" s="7"/>
      <c r="G430" s="52"/>
    </row>
    <row r="431" spans="3:7" s="6" customFormat="1" x14ac:dyDescent="0.2">
      <c r="C431" s="7"/>
      <c r="G431" s="52"/>
    </row>
    <row r="432" spans="3:7" s="6" customFormat="1" x14ac:dyDescent="0.2">
      <c r="C432" s="7"/>
      <c r="G432" s="52"/>
    </row>
    <row r="433" spans="3:7" s="6" customFormat="1" x14ac:dyDescent="0.2">
      <c r="C433" s="7"/>
      <c r="G433" s="52"/>
    </row>
    <row r="434" spans="3:7" s="6" customFormat="1" x14ac:dyDescent="0.2">
      <c r="C434" s="7"/>
      <c r="G434" s="52"/>
    </row>
    <row r="435" spans="3:7" s="6" customFormat="1" x14ac:dyDescent="0.2">
      <c r="C435" s="7"/>
      <c r="G435" s="52"/>
    </row>
    <row r="436" spans="3:7" s="6" customFormat="1" x14ac:dyDescent="0.2">
      <c r="C436" s="7"/>
      <c r="G436" s="52"/>
    </row>
    <row r="437" spans="3:7" s="6" customFormat="1" x14ac:dyDescent="0.2">
      <c r="C437" s="7"/>
      <c r="G437" s="52"/>
    </row>
    <row r="438" spans="3:7" s="6" customFormat="1" x14ac:dyDescent="0.2">
      <c r="C438" s="7"/>
      <c r="G438" s="52"/>
    </row>
    <row r="439" spans="3:7" s="6" customFormat="1" x14ac:dyDescent="0.2">
      <c r="C439" s="7"/>
      <c r="G439" s="52"/>
    </row>
    <row r="440" spans="3:7" s="6" customFormat="1" x14ac:dyDescent="0.2">
      <c r="C440" s="7"/>
      <c r="G440" s="52"/>
    </row>
    <row r="441" spans="3:7" s="6" customFormat="1" x14ac:dyDescent="0.2">
      <c r="C441" s="7"/>
      <c r="G441" s="52"/>
    </row>
    <row r="442" spans="3:7" s="6" customFormat="1" x14ac:dyDescent="0.2">
      <c r="C442" s="7"/>
      <c r="G442" s="52"/>
    </row>
    <row r="443" spans="3:7" s="6" customFormat="1" x14ac:dyDescent="0.2">
      <c r="C443" s="7"/>
      <c r="G443" s="52"/>
    </row>
    <row r="444" spans="3:7" s="6" customFormat="1" x14ac:dyDescent="0.2">
      <c r="C444" s="7"/>
      <c r="G444" s="52"/>
    </row>
    <row r="445" spans="3:7" s="6" customFormat="1" x14ac:dyDescent="0.2">
      <c r="C445" s="7"/>
      <c r="G445" s="52"/>
    </row>
    <row r="446" spans="3:7" s="6" customFormat="1" x14ac:dyDescent="0.2">
      <c r="C446" s="7"/>
      <c r="G446" s="52"/>
    </row>
    <row r="447" spans="3:7" s="6" customFormat="1" x14ac:dyDescent="0.2">
      <c r="C447" s="7"/>
      <c r="G447" s="52"/>
    </row>
    <row r="448" spans="3:7" s="6" customFormat="1" x14ac:dyDescent="0.2">
      <c r="C448" s="7"/>
      <c r="G448" s="52"/>
    </row>
    <row r="449" spans="3:7" s="6" customFormat="1" x14ac:dyDescent="0.2">
      <c r="C449" s="7"/>
      <c r="G449" s="52"/>
    </row>
    <row r="450" spans="3:7" s="6" customFormat="1" x14ac:dyDescent="0.2">
      <c r="C450" s="7"/>
      <c r="G450" s="52"/>
    </row>
    <row r="451" spans="3:7" s="6" customFormat="1" x14ac:dyDescent="0.2">
      <c r="C451" s="7"/>
      <c r="G451" s="52"/>
    </row>
    <row r="452" spans="3:7" s="6" customFormat="1" x14ac:dyDescent="0.2">
      <c r="C452" s="7"/>
      <c r="G452" s="52"/>
    </row>
    <row r="453" spans="3:7" s="6" customFormat="1" x14ac:dyDescent="0.2">
      <c r="C453" s="7"/>
      <c r="G453" s="52"/>
    </row>
    <row r="454" spans="3:7" s="6" customFormat="1" x14ac:dyDescent="0.2">
      <c r="C454" s="7"/>
      <c r="G454" s="52"/>
    </row>
    <row r="455" spans="3:7" s="6" customFormat="1" x14ac:dyDescent="0.2">
      <c r="C455" s="7"/>
      <c r="G455" s="52"/>
    </row>
    <row r="456" spans="3:7" s="6" customFormat="1" x14ac:dyDescent="0.2">
      <c r="C456" s="7"/>
      <c r="G456" s="52"/>
    </row>
    <row r="457" spans="3:7" s="6" customFormat="1" x14ac:dyDescent="0.2">
      <c r="C457" s="7"/>
      <c r="G457" s="52"/>
    </row>
    <row r="458" spans="3:7" s="6" customFormat="1" x14ac:dyDescent="0.2">
      <c r="C458" s="7"/>
      <c r="G458" s="52"/>
    </row>
    <row r="459" spans="3:7" s="6" customFormat="1" x14ac:dyDescent="0.2">
      <c r="C459" s="7"/>
      <c r="G459" s="52"/>
    </row>
    <row r="460" spans="3:7" s="6" customFormat="1" x14ac:dyDescent="0.2">
      <c r="C460" s="7"/>
      <c r="G460" s="52"/>
    </row>
    <row r="461" spans="3:7" s="6" customFormat="1" x14ac:dyDescent="0.2">
      <c r="C461" s="7"/>
      <c r="G461" s="52"/>
    </row>
    <row r="462" spans="3:7" s="6" customFormat="1" x14ac:dyDescent="0.2">
      <c r="C462" s="7"/>
      <c r="G462" s="52"/>
    </row>
    <row r="463" spans="3:7" s="6" customFormat="1" x14ac:dyDescent="0.2">
      <c r="C463" s="7"/>
      <c r="G463" s="52"/>
    </row>
    <row r="464" spans="3:7" s="6" customFormat="1" x14ac:dyDescent="0.2">
      <c r="C464" s="7"/>
      <c r="G464" s="52"/>
    </row>
    <row r="465" spans="3:7" s="6" customFormat="1" x14ac:dyDescent="0.2">
      <c r="C465" s="7"/>
      <c r="G465" s="52"/>
    </row>
    <row r="466" spans="3:7" s="6" customFormat="1" x14ac:dyDescent="0.2">
      <c r="C466" s="7"/>
      <c r="G466" s="52"/>
    </row>
    <row r="467" spans="3:7" s="6" customFormat="1" x14ac:dyDescent="0.2">
      <c r="C467" s="7"/>
      <c r="G467" s="52"/>
    </row>
    <row r="468" spans="3:7" s="6" customFormat="1" x14ac:dyDescent="0.2">
      <c r="C468" s="7"/>
      <c r="G468" s="52"/>
    </row>
    <row r="469" spans="3:7" s="6" customFormat="1" x14ac:dyDescent="0.2">
      <c r="C469" s="7"/>
      <c r="G469" s="52"/>
    </row>
    <row r="470" spans="3:7" s="6" customFormat="1" x14ac:dyDescent="0.2">
      <c r="C470" s="7"/>
      <c r="G470" s="52"/>
    </row>
    <row r="471" spans="3:7" s="6" customFormat="1" x14ac:dyDescent="0.2">
      <c r="C471" s="7"/>
      <c r="G471" s="52"/>
    </row>
    <row r="472" spans="3:7" s="6" customFormat="1" x14ac:dyDescent="0.2">
      <c r="C472" s="7"/>
      <c r="G472" s="52"/>
    </row>
    <row r="473" spans="3:7" s="6" customFormat="1" x14ac:dyDescent="0.2">
      <c r="C473" s="7"/>
      <c r="G473" s="52"/>
    </row>
    <row r="474" spans="3:7" s="6" customFormat="1" x14ac:dyDescent="0.2">
      <c r="C474" s="7"/>
      <c r="G474" s="52"/>
    </row>
    <row r="475" spans="3:7" s="6" customFormat="1" x14ac:dyDescent="0.2">
      <c r="C475" s="7"/>
      <c r="G475" s="52"/>
    </row>
    <row r="476" spans="3:7" s="6" customFormat="1" x14ac:dyDescent="0.2">
      <c r="C476" s="7"/>
      <c r="G476" s="52"/>
    </row>
    <row r="477" spans="3:7" s="6" customFormat="1" x14ac:dyDescent="0.2">
      <c r="C477" s="7"/>
      <c r="G477" s="52"/>
    </row>
    <row r="478" spans="3:7" s="6" customFormat="1" x14ac:dyDescent="0.2">
      <c r="C478" s="7"/>
      <c r="G478" s="52"/>
    </row>
    <row r="479" spans="3:7" s="6" customFormat="1" x14ac:dyDescent="0.2">
      <c r="C479" s="7"/>
      <c r="G479" s="52"/>
    </row>
    <row r="480" spans="3:7" s="6" customFormat="1" x14ac:dyDescent="0.2">
      <c r="C480" s="7"/>
      <c r="G480" s="52"/>
    </row>
    <row r="481" spans="3:7" s="6" customFormat="1" x14ac:dyDescent="0.2">
      <c r="C481" s="7"/>
      <c r="G481" s="52"/>
    </row>
    <row r="482" spans="3:7" s="6" customFormat="1" x14ac:dyDescent="0.2">
      <c r="C482" s="7"/>
      <c r="G482" s="52"/>
    </row>
    <row r="483" spans="3:7" s="6" customFormat="1" x14ac:dyDescent="0.2">
      <c r="C483" s="7"/>
      <c r="G483" s="52"/>
    </row>
    <row r="484" spans="3:7" s="6" customFormat="1" x14ac:dyDescent="0.2">
      <c r="C484" s="7"/>
      <c r="G484" s="52"/>
    </row>
    <row r="485" spans="3:7" s="6" customFormat="1" x14ac:dyDescent="0.2">
      <c r="C485" s="7"/>
      <c r="G485" s="52"/>
    </row>
    <row r="486" spans="3:7" s="6" customFormat="1" x14ac:dyDescent="0.2">
      <c r="C486" s="7"/>
      <c r="G486" s="52"/>
    </row>
    <row r="487" spans="3:7" s="6" customFormat="1" x14ac:dyDescent="0.2">
      <c r="C487" s="7"/>
      <c r="G487" s="52"/>
    </row>
    <row r="488" spans="3:7" s="6" customFormat="1" x14ac:dyDescent="0.2">
      <c r="C488" s="7"/>
      <c r="G488" s="52"/>
    </row>
    <row r="489" spans="3:7" s="6" customFormat="1" x14ac:dyDescent="0.2">
      <c r="C489" s="7"/>
      <c r="G489" s="52"/>
    </row>
    <row r="490" spans="3:7" s="6" customFormat="1" x14ac:dyDescent="0.2">
      <c r="C490" s="7"/>
      <c r="G490" s="52"/>
    </row>
    <row r="491" spans="3:7" s="6" customFormat="1" x14ac:dyDescent="0.2">
      <c r="C491" s="7"/>
      <c r="G491" s="52"/>
    </row>
    <row r="492" spans="3:7" s="6" customFormat="1" x14ac:dyDescent="0.2">
      <c r="C492" s="7"/>
      <c r="G492" s="52"/>
    </row>
    <row r="493" spans="3:7" s="6" customFormat="1" x14ac:dyDescent="0.2">
      <c r="C493" s="7"/>
      <c r="G493" s="52"/>
    </row>
    <row r="494" spans="3:7" s="6" customFormat="1" x14ac:dyDescent="0.2">
      <c r="C494" s="7"/>
      <c r="G494" s="52"/>
    </row>
    <row r="495" spans="3:7" s="6" customFormat="1" x14ac:dyDescent="0.2">
      <c r="C495" s="7"/>
      <c r="G495" s="52"/>
    </row>
    <row r="496" spans="3:7" s="6" customFormat="1" x14ac:dyDescent="0.2">
      <c r="C496" s="7"/>
      <c r="G496" s="52"/>
    </row>
    <row r="497" spans="3:7" s="6" customFormat="1" x14ac:dyDescent="0.2">
      <c r="C497" s="7"/>
      <c r="G497" s="52"/>
    </row>
    <row r="498" spans="3:7" s="6" customFormat="1" x14ac:dyDescent="0.2">
      <c r="C498" s="7"/>
      <c r="G498" s="52"/>
    </row>
    <row r="499" spans="3:7" s="6" customFormat="1" x14ac:dyDescent="0.2">
      <c r="C499" s="7"/>
      <c r="G499" s="52"/>
    </row>
    <row r="500" spans="3:7" s="6" customFormat="1" x14ac:dyDescent="0.2">
      <c r="C500" s="7"/>
      <c r="G500" s="52"/>
    </row>
    <row r="501" spans="3:7" s="6" customFormat="1" x14ac:dyDescent="0.2">
      <c r="C501" s="7"/>
      <c r="G501" s="52"/>
    </row>
    <row r="502" spans="3:7" s="6" customFormat="1" x14ac:dyDescent="0.2">
      <c r="C502" s="7"/>
      <c r="G502" s="52"/>
    </row>
    <row r="503" spans="3:7" s="6" customFormat="1" x14ac:dyDescent="0.2">
      <c r="C503" s="7"/>
      <c r="G503" s="52"/>
    </row>
    <row r="504" spans="3:7" s="6" customFormat="1" x14ac:dyDescent="0.2">
      <c r="C504" s="7"/>
      <c r="G504" s="52"/>
    </row>
    <row r="505" spans="3:7" s="6" customFormat="1" x14ac:dyDescent="0.2">
      <c r="C505" s="7"/>
      <c r="G505" s="52"/>
    </row>
    <row r="506" spans="3:7" s="6" customFormat="1" x14ac:dyDescent="0.2">
      <c r="C506" s="7"/>
      <c r="G506" s="52"/>
    </row>
    <row r="507" spans="3:7" s="6" customFormat="1" x14ac:dyDescent="0.2">
      <c r="C507" s="7"/>
      <c r="G507" s="52"/>
    </row>
    <row r="508" spans="3:7" s="6" customFormat="1" x14ac:dyDescent="0.2">
      <c r="C508" s="7"/>
      <c r="G508" s="52"/>
    </row>
    <row r="509" spans="3:7" s="6" customFormat="1" x14ac:dyDescent="0.2">
      <c r="C509" s="7"/>
      <c r="G509" s="52"/>
    </row>
    <row r="510" spans="3:7" s="6" customFormat="1" x14ac:dyDescent="0.2">
      <c r="C510" s="7"/>
      <c r="G510" s="52"/>
    </row>
    <row r="511" spans="3:7" s="6" customFormat="1" x14ac:dyDescent="0.2">
      <c r="C511" s="7"/>
      <c r="G511" s="52"/>
    </row>
    <row r="512" spans="3:7" s="6" customFormat="1" x14ac:dyDescent="0.2">
      <c r="C512" s="7"/>
      <c r="G512" s="52"/>
    </row>
    <row r="513" spans="3:7" s="6" customFormat="1" x14ac:dyDescent="0.2">
      <c r="C513" s="7"/>
      <c r="G513" s="52"/>
    </row>
    <row r="514" spans="3:7" s="6" customFormat="1" x14ac:dyDescent="0.2">
      <c r="C514" s="7"/>
      <c r="G514" s="52"/>
    </row>
    <row r="515" spans="3:7" s="6" customFormat="1" x14ac:dyDescent="0.2">
      <c r="C515" s="7"/>
      <c r="G515" s="52"/>
    </row>
    <row r="516" spans="3:7" s="6" customFormat="1" x14ac:dyDescent="0.2">
      <c r="C516" s="7"/>
      <c r="G516" s="52"/>
    </row>
    <row r="517" spans="3:7" s="6" customFormat="1" x14ac:dyDescent="0.2">
      <c r="C517" s="7"/>
      <c r="G517" s="52"/>
    </row>
    <row r="518" spans="3:7" s="6" customFormat="1" x14ac:dyDescent="0.2">
      <c r="C518" s="7"/>
      <c r="G518" s="52"/>
    </row>
    <row r="519" spans="3:7" s="6" customFormat="1" x14ac:dyDescent="0.2">
      <c r="C519" s="7"/>
      <c r="G519" s="52"/>
    </row>
    <row r="520" spans="3:7" s="6" customFormat="1" x14ac:dyDescent="0.2">
      <c r="C520" s="7"/>
      <c r="G520" s="52"/>
    </row>
    <row r="521" spans="3:7" s="6" customFormat="1" x14ac:dyDescent="0.2">
      <c r="C521" s="7"/>
      <c r="G521" s="52"/>
    </row>
    <row r="522" spans="3:7" s="6" customFormat="1" x14ac:dyDescent="0.2">
      <c r="C522" s="7"/>
      <c r="G522" s="52"/>
    </row>
    <row r="523" spans="3:7" s="6" customFormat="1" x14ac:dyDescent="0.2">
      <c r="C523" s="7"/>
      <c r="G523" s="52"/>
    </row>
    <row r="524" spans="3:7" s="6" customFormat="1" x14ac:dyDescent="0.2">
      <c r="C524" s="7"/>
      <c r="G524" s="52"/>
    </row>
    <row r="525" spans="3:7" s="6" customFormat="1" x14ac:dyDescent="0.2">
      <c r="C525" s="7"/>
      <c r="G525" s="52"/>
    </row>
    <row r="526" spans="3:7" s="6" customFormat="1" x14ac:dyDescent="0.2">
      <c r="C526" s="7"/>
      <c r="G526" s="52"/>
    </row>
    <row r="527" spans="3:7" s="6" customFormat="1" x14ac:dyDescent="0.2">
      <c r="C527" s="7"/>
      <c r="G527" s="52"/>
    </row>
    <row r="528" spans="3:7" s="6" customFormat="1" x14ac:dyDescent="0.2">
      <c r="C528" s="7"/>
      <c r="G528" s="52"/>
    </row>
    <row r="529" spans="3:7" s="6" customFormat="1" x14ac:dyDescent="0.2">
      <c r="C529" s="7"/>
      <c r="G529" s="52"/>
    </row>
    <row r="530" spans="3:7" s="6" customFormat="1" x14ac:dyDescent="0.2">
      <c r="C530" s="7"/>
      <c r="G530" s="52"/>
    </row>
    <row r="531" spans="3:7" s="6" customFormat="1" x14ac:dyDescent="0.2">
      <c r="C531" s="7"/>
      <c r="G531" s="52"/>
    </row>
    <row r="532" spans="3:7" s="6" customFormat="1" x14ac:dyDescent="0.2">
      <c r="C532" s="7"/>
      <c r="G532" s="52"/>
    </row>
    <row r="533" spans="3:7" s="6" customFormat="1" x14ac:dyDescent="0.2">
      <c r="C533" s="7"/>
      <c r="G533" s="52"/>
    </row>
    <row r="534" spans="3:7" s="6" customFormat="1" x14ac:dyDescent="0.2">
      <c r="C534" s="7"/>
      <c r="G534" s="52"/>
    </row>
    <row r="535" spans="3:7" s="6" customFormat="1" x14ac:dyDescent="0.2">
      <c r="C535" s="7"/>
      <c r="G535" s="52"/>
    </row>
    <row r="536" spans="3:7" s="6" customFormat="1" x14ac:dyDescent="0.2">
      <c r="C536" s="7"/>
      <c r="G536" s="52"/>
    </row>
    <row r="537" spans="3:7" s="6" customFormat="1" x14ac:dyDescent="0.2">
      <c r="C537" s="7"/>
      <c r="G537" s="52"/>
    </row>
    <row r="538" spans="3:7" s="6" customFormat="1" x14ac:dyDescent="0.2">
      <c r="C538" s="7"/>
      <c r="G538" s="52"/>
    </row>
    <row r="539" spans="3:7" s="6" customFormat="1" x14ac:dyDescent="0.2">
      <c r="C539" s="7"/>
      <c r="G539" s="52"/>
    </row>
    <row r="540" spans="3:7" s="6" customFormat="1" x14ac:dyDescent="0.2">
      <c r="C540" s="7"/>
      <c r="G540" s="52"/>
    </row>
    <row r="541" spans="3:7" s="6" customFormat="1" x14ac:dyDescent="0.2">
      <c r="C541" s="7"/>
      <c r="G541" s="52"/>
    </row>
    <row r="542" spans="3:7" s="6" customFormat="1" x14ac:dyDescent="0.2">
      <c r="C542" s="7"/>
      <c r="G542" s="52"/>
    </row>
    <row r="543" spans="3:7" s="6" customFormat="1" x14ac:dyDescent="0.2">
      <c r="C543" s="7"/>
      <c r="G543" s="52"/>
    </row>
    <row r="544" spans="3:7" s="6" customFormat="1" x14ac:dyDescent="0.2">
      <c r="C544" s="7"/>
      <c r="G544" s="52"/>
    </row>
    <row r="545" spans="3:7" s="6" customFormat="1" x14ac:dyDescent="0.2">
      <c r="C545" s="7"/>
      <c r="G545" s="52"/>
    </row>
    <row r="546" spans="3:7" s="6" customFormat="1" x14ac:dyDescent="0.2">
      <c r="C546" s="7"/>
      <c r="G546" s="52"/>
    </row>
    <row r="547" spans="3:7" s="6" customFormat="1" x14ac:dyDescent="0.2">
      <c r="C547" s="7"/>
      <c r="G547" s="52"/>
    </row>
    <row r="548" spans="3:7" s="6" customFormat="1" x14ac:dyDescent="0.2">
      <c r="C548" s="7"/>
      <c r="G548" s="52"/>
    </row>
    <row r="549" spans="3:7" s="6" customFormat="1" x14ac:dyDescent="0.2">
      <c r="C549" s="7"/>
      <c r="G549" s="52"/>
    </row>
    <row r="550" spans="3:7" s="6" customFormat="1" x14ac:dyDescent="0.2">
      <c r="C550" s="7"/>
      <c r="G550" s="52"/>
    </row>
    <row r="551" spans="3:7" s="6" customFormat="1" x14ac:dyDescent="0.2">
      <c r="C551" s="7"/>
      <c r="G551" s="52"/>
    </row>
    <row r="552" spans="3:7" s="6" customFormat="1" x14ac:dyDescent="0.2">
      <c r="C552" s="7"/>
      <c r="G552" s="52"/>
    </row>
    <row r="553" spans="3:7" s="6" customFormat="1" x14ac:dyDescent="0.2">
      <c r="C553" s="7"/>
      <c r="G553" s="52"/>
    </row>
    <row r="554" spans="3:7" s="6" customFormat="1" x14ac:dyDescent="0.2">
      <c r="C554" s="7"/>
      <c r="G554" s="52"/>
    </row>
    <row r="555" spans="3:7" s="6" customFormat="1" x14ac:dyDescent="0.2">
      <c r="C555" s="7"/>
      <c r="G555" s="52"/>
    </row>
    <row r="556" spans="3:7" s="6" customFormat="1" x14ac:dyDescent="0.2">
      <c r="C556" s="7"/>
      <c r="G556" s="52"/>
    </row>
    <row r="557" spans="3:7" s="6" customFormat="1" x14ac:dyDescent="0.2">
      <c r="C557" s="7"/>
      <c r="G557" s="52"/>
    </row>
    <row r="558" spans="3:7" s="6" customFormat="1" x14ac:dyDescent="0.2">
      <c r="C558" s="7"/>
      <c r="G558" s="52"/>
    </row>
    <row r="559" spans="3:7" s="6" customFormat="1" x14ac:dyDescent="0.2">
      <c r="C559" s="7"/>
      <c r="G559" s="52"/>
    </row>
    <row r="560" spans="3:7" s="6" customFormat="1" x14ac:dyDescent="0.2">
      <c r="C560" s="7"/>
      <c r="G560" s="52"/>
    </row>
    <row r="561" spans="3:7" s="6" customFormat="1" x14ac:dyDescent="0.2">
      <c r="C561" s="7"/>
      <c r="G561" s="52"/>
    </row>
    <row r="562" spans="3:7" s="6" customFormat="1" x14ac:dyDescent="0.2">
      <c r="C562" s="7"/>
      <c r="G562" s="52"/>
    </row>
    <row r="563" spans="3:7" s="6" customFormat="1" x14ac:dyDescent="0.2">
      <c r="C563" s="7"/>
      <c r="G563" s="52"/>
    </row>
    <row r="564" spans="3:7" s="6" customFormat="1" x14ac:dyDescent="0.2">
      <c r="C564" s="7"/>
      <c r="G564" s="52"/>
    </row>
    <row r="565" spans="3:7" s="6" customFormat="1" x14ac:dyDescent="0.2">
      <c r="C565" s="7"/>
      <c r="G565" s="52"/>
    </row>
    <row r="566" spans="3:7" s="6" customFormat="1" x14ac:dyDescent="0.2">
      <c r="C566" s="7"/>
      <c r="G566" s="52"/>
    </row>
    <row r="567" spans="3:7" s="6" customFormat="1" x14ac:dyDescent="0.2">
      <c r="C567" s="7"/>
      <c r="G567" s="52"/>
    </row>
    <row r="568" spans="3:7" s="6" customFormat="1" x14ac:dyDescent="0.2">
      <c r="C568" s="7"/>
      <c r="G568" s="52"/>
    </row>
    <row r="569" spans="3:7" s="6" customFormat="1" x14ac:dyDescent="0.2">
      <c r="C569" s="7"/>
      <c r="G569" s="52"/>
    </row>
    <row r="570" spans="3:7" s="6" customFormat="1" x14ac:dyDescent="0.2">
      <c r="C570" s="7"/>
      <c r="G570" s="52"/>
    </row>
    <row r="571" spans="3:7" s="6" customFormat="1" x14ac:dyDescent="0.2">
      <c r="C571" s="7"/>
      <c r="G571" s="52"/>
    </row>
    <row r="572" spans="3:7" s="6" customFormat="1" x14ac:dyDescent="0.2">
      <c r="C572" s="7"/>
      <c r="G572" s="52"/>
    </row>
    <row r="573" spans="3:7" s="6" customFormat="1" x14ac:dyDescent="0.2">
      <c r="C573" s="7"/>
      <c r="G573" s="52"/>
    </row>
    <row r="574" spans="3:7" s="6" customFormat="1" x14ac:dyDescent="0.2">
      <c r="C574" s="7"/>
      <c r="G574" s="52"/>
    </row>
    <row r="575" spans="3:7" s="6" customFormat="1" x14ac:dyDescent="0.2">
      <c r="C575" s="7"/>
      <c r="G575" s="52"/>
    </row>
    <row r="576" spans="3:7" s="6" customFormat="1" x14ac:dyDescent="0.2">
      <c r="C576" s="7"/>
      <c r="G576" s="52"/>
    </row>
    <row r="577" spans="3:7" s="6" customFormat="1" x14ac:dyDescent="0.2">
      <c r="C577" s="7"/>
      <c r="G577" s="52"/>
    </row>
    <row r="578" spans="3:7" s="6" customFormat="1" x14ac:dyDescent="0.2">
      <c r="C578" s="7"/>
      <c r="G578" s="52"/>
    </row>
    <row r="579" spans="3:7" s="6" customFormat="1" x14ac:dyDescent="0.2">
      <c r="C579" s="7"/>
      <c r="G579" s="52"/>
    </row>
    <row r="580" spans="3:7" s="6" customFormat="1" x14ac:dyDescent="0.2">
      <c r="C580" s="7"/>
      <c r="G580" s="52"/>
    </row>
    <row r="581" spans="3:7" s="6" customFormat="1" x14ac:dyDescent="0.2">
      <c r="C581" s="7"/>
      <c r="G581" s="52"/>
    </row>
    <row r="582" spans="3:7" s="6" customFormat="1" x14ac:dyDescent="0.2">
      <c r="C582" s="7"/>
      <c r="G582" s="52"/>
    </row>
    <row r="583" spans="3:7" s="6" customFormat="1" x14ac:dyDescent="0.2">
      <c r="C583" s="7"/>
      <c r="G583" s="52"/>
    </row>
    <row r="584" spans="3:7" s="6" customFormat="1" x14ac:dyDescent="0.2">
      <c r="C584" s="7"/>
      <c r="G584" s="52"/>
    </row>
    <row r="585" spans="3:7" s="6" customFormat="1" x14ac:dyDescent="0.2">
      <c r="C585" s="7"/>
      <c r="G585" s="52"/>
    </row>
    <row r="586" spans="3:7" s="6" customFormat="1" x14ac:dyDescent="0.2">
      <c r="C586" s="7"/>
      <c r="G586" s="52"/>
    </row>
    <row r="587" spans="3:7" s="6" customFormat="1" x14ac:dyDescent="0.2">
      <c r="C587" s="7"/>
      <c r="G587" s="52"/>
    </row>
    <row r="588" spans="3:7" s="6" customFormat="1" x14ac:dyDescent="0.2">
      <c r="C588" s="7"/>
      <c r="G588" s="52"/>
    </row>
    <row r="589" spans="3:7" s="6" customFormat="1" x14ac:dyDescent="0.2">
      <c r="C589" s="7"/>
      <c r="G589" s="52"/>
    </row>
    <row r="590" spans="3:7" s="6" customFormat="1" x14ac:dyDescent="0.2">
      <c r="C590" s="7"/>
      <c r="G590" s="52"/>
    </row>
    <row r="591" spans="3:7" s="6" customFormat="1" x14ac:dyDescent="0.2">
      <c r="C591" s="7"/>
      <c r="G591" s="52"/>
    </row>
    <row r="592" spans="3:7" s="6" customFormat="1" x14ac:dyDescent="0.2">
      <c r="C592" s="7"/>
      <c r="G592" s="52"/>
    </row>
    <row r="593" spans="3:7" s="6" customFormat="1" x14ac:dyDescent="0.2">
      <c r="C593" s="7"/>
      <c r="G593" s="52"/>
    </row>
    <row r="594" spans="3:7" s="6" customFormat="1" x14ac:dyDescent="0.2">
      <c r="C594" s="7"/>
      <c r="G594" s="52"/>
    </row>
    <row r="595" spans="3:7" s="6" customFormat="1" x14ac:dyDescent="0.2">
      <c r="C595" s="7"/>
      <c r="G595" s="52"/>
    </row>
    <row r="596" spans="3:7" s="6" customFormat="1" x14ac:dyDescent="0.2">
      <c r="C596" s="7"/>
      <c r="G596" s="52"/>
    </row>
    <row r="597" spans="3:7" s="6" customFormat="1" x14ac:dyDescent="0.2">
      <c r="C597" s="7"/>
      <c r="G597" s="52"/>
    </row>
    <row r="598" spans="3:7" s="6" customFormat="1" x14ac:dyDescent="0.2">
      <c r="C598" s="7"/>
      <c r="G598" s="52"/>
    </row>
    <row r="599" spans="3:7" s="6" customFormat="1" x14ac:dyDescent="0.2">
      <c r="C599" s="7"/>
      <c r="G599" s="52"/>
    </row>
    <row r="600" spans="3:7" s="6" customFormat="1" x14ac:dyDescent="0.2">
      <c r="C600" s="7"/>
      <c r="G600" s="52"/>
    </row>
    <row r="601" spans="3:7" s="6" customFormat="1" x14ac:dyDescent="0.2">
      <c r="C601" s="7"/>
      <c r="G601" s="52"/>
    </row>
    <row r="602" spans="3:7" s="6" customFormat="1" x14ac:dyDescent="0.2">
      <c r="C602" s="7"/>
      <c r="G602" s="52"/>
    </row>
    <row r="603" spans="3:7" s="6" customFormat="1" x14ac:dyDescent="0.2">
      <c r="C603" s="7"/>
      <c r="G603" s="52"/>
    </row>
    <row r="604" spans="3:7" s="6" customFormat="1" x14ac:dyDescent="0.2">
      <c r="C604" s="7"/>
      <c r="G604" s="52"/>
    </row>
    <row r="605" spans="3:7" s="6" customFormat="1" x14ac:dyDescent="0.2">
      <c r="C605" s="7"/>
      <c r="G605" s="52"/>
    </row>
    <row r="606" spans="3:7" s="6" customFormat="1" x14ac:dyDescent="0.2">
      <c r="C606" s="7"/>
      <c r="G606" s="52"/>
    </row>
    <row r="607" spans="3:7" s="6" customFormat="1" x14ac:dyDescent="0.2">
      <c r="C607" s="7"/>
      <c r="G607" s="52"/>
    </row>
    <row r="608" spans="3:7" s="6" customFormat="1" x14ac:dyDescent="0.2">
      <c r="C608" s="7"/>
      <c r="G608" s="52"/>
    </row>
    <row r="609" spans="3:7" s="6" customFormat="1" x14ac:dyDescent="0.2">
      <c r="C609" s="7"/>
      <c r="G609" s="52"/>
    </row>
    <row r="610" spans="3:7" s="6" customFormat="1" x14ac:dyDescent="0.2">
      <c r="C610" s="7"/>
      <c r="G610" s="52"/>
    </row>
    <row r="611" spans="3:7" s="6" customFormat="1" x14ac:dyDescent="0.2">
      <c r="C611" s="7"/>
      <c r="G611" s="52"/>
    </row>
    <row r="612" spans="3:7" s="6" customFormat="1" x14ac:dyDescent="0.2">
      <c r="C612" s="7"/>
      <c r="G612" s="52"/>
    </row>
    <row r="613" spans="3:7" s="6" customFormat="1" x14ac:dyDescent="0.2">
      <c r="C613" s="7"/>
      <c r="G613" s="52"/>
    </row>
    <row r="614" spans="3:7" s="6" customFormat="1" x14ac:dyDescent="0.2">
      <c r="C614" s="7"/>
      <c r="G614" s="52"/>
    </row>
    <row r="615" spans="3:7" s="6" customFormat="1" x14ac:dyDescent="0.2">
      <c r="C615" s="7"/>
      <c r="G615" s="52"/>
    </row>
    <row r="616" spans="3:7" s="6" customFormat="1" x14ac:dyDescent="0.2">
      <c r="C616" s="7"/>
      <c r="G616" s="52"/>
    </row>
    <row r="617" spans="3:7" s="6" customFormat="1" x14ac:dyDescent="0.2">
      <c r="C617" s="7"/>
      <c r="G617" s="52"/>
    </row>
    <row r="618" spans="3:7" s="6" customFormat="1" x14ac:dyDescent="0.2">
      <c r="C618" s="7"/>
      <c r="G618" s="52"/>
    </row>
    <row r="619" spans="3:7" s="6" customFormat="1" x14ac:dyDescent="0.2">
      <c r="C619" s="7"/>
      <c r="G619" s="52"/>
    </row>
    <row r="620" spans="3:7" s="6" customFormat="1" x14ac:dyDescent="0.2">
      <c r="C620" s="7"/>
      <c r="G620" s="52"/>
    </row>
    <row r="621" spans="3:7" s="6" customFormat="1" x14ac:dyDescent="0.2">
      <c r="C621" s="7"/>
      <c r="G621" s="52"/>
    </row>
    <row r="622" spans="3:7" s="6" customFormat="1" x14ac:dyDescent="0.2">
      <c r="C622" s="7"/>
      <c r="G622" s="52"/>
    </row>
    <row r="623" spans="3:7" s="6" customFormat="1" x14ac:dyDescent="0.2">
      <c r="C623" s="7"/>
      <c r="G623" s="52"/>
    </row>
    <row r="624" spans="3:7" s="6" customFormat="1" x14ac:dyDescent="0.2">
      <c r="C624" s="7"/>
      <c r="G624" s="52"/>
    </row>
    <row r="625" spans="3:7" s="6" customFormat="1" x14ac:dyDescent="0.2">
      <c r="C625" s="7"/>
      <c r="G625" s="52"/>
    </row>
    <row r="626" spans="3:7" s="6" customFormat="1" x14ac:dyDescent="0.2">
      <c r="C626" s="7"/>
      <c r="G626" s="52"/>
    </row>
    <row r="627" spans="3:7" s="6" customFormat="1" x14ac:dyDescent="0.2">
      <c r="C627" s="7"/>
      <c r="G627" s="52"/>
    </row>
    <row r="628" spans="3:7" s="6" customFormat="1" x14ac:dyDescent="0.2">
      <c r="C628" s="7"/>
      <c r="G628" s="52"/>
    </row>
    <row r="629" spans="3:7" s="6" customFormat="1" x14ac:dyDescent="0.2">
      <c r="C629" s="7"/>
      <c r="G629" s="52"/>
    </row>
    <row r="630" spans="3:7" s="6" customFormat="1" x14ac:dyDescent="0.2">
      <c r="C630" s="7"/>
      <c r="G630" s="52"/>
    </row>
    <row r="631" spans="3:7" s="6" customFormat="1" x14ac:dyDescent="0.2">
      <c r="C631" s="7"/>
      <c r="G631" s="52"/>
    </row>
    <row r="632" spans="3:7" s="6" customFormat="1" x14ac:dyDescent="0.2">
      <c r="C632" s="7"/>
      <c r="G632" s="52"/>
    </row>
    <row r="633" spans="3:7" s="6" customFormat="1" x14ac:dyDescent="0.2">
      <c r="C633" s="7"/>
      <c r="G633" s="52"/>
    </row>
    <row r="634" spans="3:7" s="6" customFormat="1" x14ac:dyDescent="0.2">
      <c r="C634" s="7"/>
      <c r="G634" s="52"/>
    </row>
    <row r="635" spans="3:7" s="6" customFormat="1" x14ac:dyDescent="0.2">
      <c r="C635" s="7"/>
      <c r="G635" s="52"/>
    </row>
    <row r="636" spans="3:7" s="6" customFormat="1" x14ac:dyDescent="0.2">
      <c r="C636" s="7"/>
      <c r="G636" s="52"/>
    </row>
    <row r="637" spans="3:7" s="6" customFormat="1" x14ac:dyDescent="0.2">
      <c r="C637" s="7"/>
      <c r="G637" s="52"/>
    </row>
    <row r="638" spans="3:7" s="6" customFormat="1" x14ac:dyDescent="0.2">
      <c r="C638" s="7"/>
      <c r="G638" s="52"/>
    </row>
    <row r="639" spans="3:7" s="6" customFormat="1" x14ac:dyDescent="0.2">
      <c r="C639" s="7"/>
      <c r="G639" s="52"/>
    </row>
    <row r="640" spans="3:7" s="6" customFormat="1" x14ac:dyDescent="0.2">
      <c r="C640" s="7"/>
      <c r="G640" s="52"/>
    </row>
    <row r="641" spans="3:7" s="6" customFormat="1" x14ac:dyDescent="0.2">
      <c r="C641" s="7"/>
      <c r="G641" s="52"/>
    </row>
    <row r="642" spans="3:7" s="6" customFormat="1" x14ac:dyDescent="0.2">
      <c r="C642" s="7"/>
      <c r="G642" s="52"/>
    </row>
    <row r="643" spans="3:7" s="6" customFormat="1" x14ac:dyDescent="0.2">
      <c r="C643" s="7"/>
      <c r="G643" s="52"/>
    </row>
    <row r="644" spans="3:7" s="6" customFormat="1" x14ac:dyDescent="0.2">
      <c r="C644" s="7"/>
      <c r="G644" s="52"/>
    </row>
    <row r="645" spans="3:7" s="6" customFormat="1" x14ac:dyDescent="0.2">
      <c r="C645" s="7"/>
      <c r="G645" s="52"/>
    </row>
    <row r="646" spans="3:7" s="6" customFormat="1" x14ac:dyDescent="0.2">
      <c r="C646" s="7"/>
      <c r="G646" s="52"/>
    </row>
    <row r="647" spans="3:7" s="6" customFormat="1" x14ac:dyDescent="0.2">
      <c r="C647" s="7"/>
      <c r="G647" s="52"/>
    </row>
    <row r="648" spans="3:7" s="6" customFormat="1" x14ac:dyDescent="0.2">
      <c r="C648" s="7"/>
      <c r="G648" s="52"/>
    </row>
    <row r="649" spans="3:7" s="6" customFormat="1" x14ac:dyDescent="0.2">
      <c r="C649" s="7"/>
      <c r="G649" s="52"/>
    </row>
    <row r="650" spans="3:7" s="6" customFormat="1" x14ac:dyDescent="0.2">
      <c r="C650" s="7"/>
      <c r="G650" s="52"/>
    </row>
    <row r="651" spans="3:7" s="6" customFormat="1" x14ac:dyDescent="0.2">
      <c r="C651" s="7"/>
      <c r="G651" s="52"/>
    </row>
    <row r="652" spans="3:7" s="6" customFormat="1" x14ac:dyDescent="0.2">
      <c r="C652" s="7"/>
      <c r="G652" s="52"/>
    </row>
    <row r="653" spans="3:7" s="6" customFormat="1" x14ac:dyDescent="0.2">
      <c r="C653" s="7"/>
      <c r="G653" s="52"/>
    </row>
    <row r="654" spans="3:7" s="6" customFormat="1" x14ac:dyDescent="0.2">
      <c r="C654" s="7"/>
      <c r="G654" s="52"/>
    </row>
    <row r="655" spans="3:7" s="6" customFormat="1" x14ac:dyDescent="0.2">
      <c r="C655" s="7"/>
      <c r="G655" s="52"/>
    </row>
    <row r="656" spans="3:7" s="6" customFormat="1" x14ac:dyDescent="0.2">
      <c r="C656" s="7"/>
      <c r="G656" s="52"/>
    </row>
    <row r="657" spans="3:7" s="6" customFormat="1" x14ac:dyDescent="0.2">
      <c r="C657" s="7"/>
      <c r="G657" s="52"/>
    </row>
    <row r="658" spans="3:7" s="6" customFormat="1" x14ac:dyDescent="0.2">
      <c r="C658" s="7"/>
      <c r="G658" s="52"/>
    </row>
    <row r="659" spans="3:7" s="6" customFormat="1" x14ac:dyDescent="0.2">
      <c r="C659" s="7"/>
      <c r="G659" s="52"/>
    </row>
    <row r="660" spans="3:7" s="6" customFormat="1" x14ac:dyDescent="0.2">
      <c r="C660" s="7"/>
      <c r="G660" s="52"/>
    </row>
    <row r="661" spans="3:7" s="6" customFormat="1" x14ac:dyDescent="0.2">
      <c r="C661" s="7"/>
      <c r="G661" s="52"/>
    </row>
    <row r="662" spans="3:7" s="6" customFormat="1" x14ac:dyDescent="0.2">
      <c r="C662" s="7"/>
      <c r="G662" s="52"/>
    </row>
    <row r="663" spans="3:7" s="6" customFormat="1" x14ac:dyDescent="0.2">
      <c r="C663" s="7"/>
      <c r="G663" s="52"/>
    </row>
    <row r="664" spans="3:7" s="6" customFormat="1" x14ac:dyDescent="0.2">
      <c r="C664" s="7"/>
      <c r="G664" s="52"/>
    </row>
    <row r="665" spans="3:7" s="6" customFormat="1" x14ac:dyDescent="0.2">
      <c r="C665" s="7"/>
      <c r="G665" s="52"/>
    </row>
    <row r="666" spans="3:7" s="6" customFormat="1" x14ac:dyDescent="0.2">
      <c r="C666" s="7"/>
      <c r="G666" s="52"/>
    </row>
    <row r="667" spans="3:7" s="6" customFormat="1" x14ac:dyDescent="0.2">
      <c r="C667" s="7"/>
      <c r="G667" s="52"/>
    </row>
    <row r="668" spans="3:7" s="6" customFormat="1" x14ac:dyDescent="0.2">
      <c r="C668" s="7"/>
      <c r="G668" s="52"/>
    </row>
    <row r="669" spans="3:7" s="6" customFormat="1" x14ac:dyDescent="0.2">
      <c r="C669" s="7"/>
      <c r="G669" s="52"/>
    </row>
    <row r="670" spans="3:7" s="6" customFormat="1" x14ac:dyDescent="0.2">
      <c r="C670" s="7"/>
      <c r="G670" s="52"/>
    </row>
    <row r="671" spans="3:7" s="6" customFormat="1" x14ac:dyDescent="0.2">
      <c r="C671" s="7"/>
      <c r="G671" s="52"/>
    </row>
    <row r="672" spans="3:7" s="6" customFormat="1" x14ac:dyDescent="0.2">
      <c r="C672" s="7"/>
      <c r="G672" s="52"/>
    </row>
    <row r="673" spans="3:7" s="6" customFormat="1" x14ac:dyDescent="0.2">
      <c r="C673" s="7"/>
      <c r="G673" s="52"/>
    </row>
    <row r="674" spans="3:7" s="6" customFormat="1" x14ac:dyDescent="0.2">
      <c r="C674" s="7"/>
      <c r="G674" s="52"/>
    </row>
    <row r="675" spans="3:7" s="6" customFormat="1" x14ac:dyDescent="0.2">
      <c r="C675" s="7"/>
      <c r="G675" s="52"/>
    </row>
    <row r="676" spans="3:7" s="6" customFormat="1" x14ac:dyDescent="0.2">
      <c r="C676" s="7"/>
      <c r="G676" s="52"/>
    </row>
    <row r="677" spans="3:7" s="6" customFormat="1" x14ac:dyDescent="0.2">
      <c r="C677" s="7"/>
      <c r="G677" s="52"/>
    </row>
    <row r="678" spans="3:7" s="6" customFormat="1" x14ac:dyDescent="0.2">
      <c r="C678" s="7"/>
      <c r="G678" s="52"/>
    </row>
    <row r="679" spans="3:7" s="6" customFormat="1" x14ac:dyDescent="0.2">
      <c r="C679" s="7"/>
      <c r="G679" s="52"/>
    </row>
    <row r="680" spans="3:7" s="6" customFormat="1" x14ac:dyDescent="0.2">
      <c r="C680" s="7"/>
      <c r="G680" s="52"/>
    </row>
    <row r="681" spans="3:7" s="6" customFormat="1" x14ac:dyDescent="0.2">
      <c r="C681" s="7"/>
      <c r="G681" s="52"/>
    </row>
    <row r="682" spans="3:7" s="6" customFormat="1" x14ac:dyDescent="0.2">
      <c r="C682" s="7"/>
      <c r="G682" s="52"/>
    </row>
    <row r="683" spans="3:7" s="6" customFormat="1" x14ac:dyDescent="0.2">
      <c r="C683" s="7"/>
      <c r="G683" s="52"/>
    </row>
    <row r="684" spans="3:7" s="6" customFormat="1" x14ac:dyDescent="0.2">
      <c r="C684" s="7"/>
      <c r="G684" s="52"/>
    </row>
    <row r="685" spans="3:7" s="6" customFormat="1" x14ac:dyDescent="0.2">
      <c r="C685" s="7"/>
      <c r="G685" s="52"/>
    </row>
    <row r="686" spans="3:7" s="6" customFormat="1" x14ac:dyDescent="0.2">
      <c r="C686" s="7"/>
      <c r="G686" s="52"/>
    </row>
    <row r="687" spans="3:7" s="6" customFormat="1" x14ac:dyDescent="0.2">
      <c r="C687" s="7"/>
      <c r="G687" s="52"/>
    </row>
    <row r="688" spans="3:7" s="6" customFormat="1" x14ac:dyDescent="0.2">
      <c r="C688" s="7"/>
      <c r="G688" s="52"/>
    </row>
    <row r="689" spans="3:7" s="6" customFormat="1" x14ac:dyDescent="0.2">
      <c r="C689" s="7"/>
      <c r="G689" s="52"/>
    </row>
    <row r="690" spans="3:7" s="6" customFormat="1" x14ac:dyDescent="0.2">
      <c r="C690" s="7"/>
      <c r="G690" s="52"/>
    </row>
    <row r="691" spans="3:7" s="6" customFormat="1" x14ac:dyDescent="0.2">
      <c r="C691" s="7"/>
      <c r="G691" s="52"/>
    </row>
    <row r="692" spans="3:7" s="6" customFormat="1" x14ac:dyDescent="0.2">
      <c r="C692" s="7"/>
      <c r="G692" s="52"/>
    </row>
    <row r="693" spans="3:7" s="6" customFormat="1" x14ac:dyDescent="0.2">
      <c r="C693" s="7"/>
      <c r="G693" s="52"/>
    </row>
    <row r="694" spans="3:7" s="6" customFormat="1" x14ac:dyDescent="0.2">
      <c r="C694" s="7"/>
      <c r="G694" s="52"/>
    </row>
    <row r="695" spans="3:7" s="6" customFormat="1" x14ac:dyDescent="0.2">
      <c r="C695" s="7"/>
      <c r="G695" s="52"/>
    </row>
    <row r="696" spans="3:7" s="6" customFormat="1" x14ac:dyDescent="0.2">
      <c r="C696" s="7"/>
      <c r="G696" s="52"/>
    </row>
    <row r="697" spans="3:7" s="6" customFormat="1" x14ac:dyDescent="0.2">
      <c r="C697" s="7"/>
      <c r="G697" s="52"/>
    </row>
    <row r="698" spans="3:7" s="6" customFormat="1" x14ac:dyDescent="0.2">
      <c r="C698" s="7"/>
      <c r="G698" s="52"/>
    </row>
    <row r="699" spans="3:7" s="6" customFormat="1" x14ac:dyDescent="0.2">
      <c r="C699" s="7"/>
      <c r="G699" s="52"/>
    </row>
    <row r="700" spans="3:7" s="6" customFormat="1" x14ac:dyDescent="0.2">
      <c r="C700" s="7"/>
      <c r="G700" s="52"/>
    </row>
    <row r="701" spans="3:7" s="6" customFormat="1" x14ac:dyDescent="0.2">
      <c r="C701" s="7"/>
      <c r="G701" s="52"/>
    </row>
    <row r="702" spans="3:7" s="6" customFormat="1" x14ac:dyDescent="0.2">
      <c r="C702" s="7"/>
      <c r="G702" s="52"/>
    </row>
    <row r="703" spans="3:7" s="6" customFormat="1" x14ac:dyDescent="0.2">
      <c r="C703" s="7"/>
      <c r="G703" s="52"/>
    </row>
    <row r="704" spans="3:7" s="6" customFormat="1" x14ac:dyDescent="0.2">
      <c r="C704" s="7"/>
      <c r="G704" s="52"/>
    </row>
    <row r="705" spans="3:7" s="6" customFormat="1" x14ac:dyDescent="0.2">
      <c r="C705" s="7"/>
      <c r="G705" s="52"/>
    </row>
    <row r="706" spans="3:7" s="6" customFormat="1" x14ac:dyDescent="0.2">
      <c r="C706" s="7"/>
      <c r="G706" s="52"/>
    </row>
    <row r="707" spans="3:7" s="6" customFormat="1" x14ac:dyDescent="0.2">
      <c r="C707" s="7"/>
      <c r="G707" s="52"/>
    </row>
    <row r="708" spans="3:7" s="6" customFormat="1" x14ac:dyDescent="0.2">
      <c r="C708" s="7"/>
      <c r="G708" s="52"/>
    </row>
    <row r="709" spans="3:7" s="6" customFormat="1" x14ac:dyDescent="0.2">
      <c r="C709" s="7"/>
      <c r="G709" s="52"/>
    </row>
    <row r="710" spans="3:7" s="6" customFormat="1" x14ac:dyDescent="0.2">
      <c r="C710" s="7"/>
      <c r="G710" s="52"/>
    </row>
    <row r="711" spans="3:7" s="6" customFormat="1" x14ac:dyDescent="0.2">
      <c r="C711" s="7"/>
      <c r="G711" s="52"/>
    </row>
    <row r="712" spans="3:7" s="6" customFormat="1" x14ac:dyDescent="0.2">
      <c r="C712" s="7"/>
      <c r="G712" s="52"/>
    </row>
    <row r="713" spans="3:7" s="6" customFormat="1" x14ac:dyDescent="0.2">
      <c r="C713" s="7"/>
      <c r="G713" s="52"/>
    </row>
    <row r="714" spans="3:7" s="6" customFormat="1" x14ac:dyDescent="0.2">
      <c r="C714" s="7"/>
      <c r="G714" s="52"/>
    </row>
    <row r="715" spans="3:7" s="6" customFormat="1" x14ac:dyDescent="0.2">
      <c r="C715" s="7"/>
      <c r="G715" s="52"/>
    </row>
    <row r="716" spans="3:7" s="6" customFormat="1" x14ac:dyDescent="0.2">
      <c r="C716" s="7"/>
      <c r="G716" s="52"/>
    </row>
    <row r="717" spans="3:7" s="6" customFormat="1" x14ac:dyDescent="0.2">
      <c r="C717" s="7"/>
      <c r="G717" s="52"/>
    </row>
    <row r="718" spans="3:7" s="6" customFormat="1" x14ac:dyDescent="0.2">
      <c r="C718" s="7"/>
      <c r="G718" s="52"/>
    </row>
    <row r="719" spans="3:7" s="6" customFormat="1" x14ac:dyDescent="0.2">
      <c r="C719" s="7"/>
      <c r="G719" s="52"/>
    </row>
    <row r="720" spans="3:7" s="6" customFormat="1" x14ac:dyDescent="0.2">
      <c r="C720" s="7"/>
      <c r="G720" s="52"/>
    </row>
    <row r="721" spans="3:7" s="6" customFormat="1" x14ac:dyDescent="0.2">
      <c r="C721" s="7"/>
      <c r="G721" s="52"/>
    </row>
    <row r="722" spans="3:7" s="6" customFormat="1" x14ac:dyDescent="0.2">
      <c r="C722" s="7"/>
      <c r="G722" s="52"/>
    </row>
    <row r="723" spans="3:7" s="6" customFormat="1" x14ac:dyDescent="0.2">
      <c r="C723" s="7"/>
      <c r="G723" s="52"/>
    </row>
    <row r="724" spans="3:7" s="6" customFormat="1" x14ac:dyDescent="0.2">
      <c r="C724" s="7"/>
      <c r="G724" s="52"/>
    </row>
    <row r="725" spans="3:7" s="6" customFormat="1" x14ac:dyDescent="0.2">
      <c r="C725" s="7"/>
      <c r="G725" s="52"/>
    </row>
    <row r="726" spans="3:7" s="6" customFormat="1" x14ac:dyDescent="0.2">
      <c r="C726" s="7"/>
      <c r="G726" s="52"/>
    </row>
    <row r="727" spans="3:7" s="6" customFormat="1" x14ac:dyDescent="0.2">
      <c r="C727" s="7"/>
      <c r="G727" s="52"/>
    </row>
    <row r="728" spans="3:7" s="6" customFormat="1" x14ac:dyDescent="0.2">
      <c r="C728" s="7"/>
      <c r="G728" s="52"/>
    </row>
    <row r="729" spans="3:7" s="6" customFormat="1" x14ac:dyDescent="0.2">
      <c r="C729" s="7"/>
      <c r="G729" s="52"/>
    </row>
    <row r="730" spans="3:7" s="6" customFormat="1" x14ac:dyDescent="0.2">
      <c r="C730" s="7"/>
      <c r="G730" s="52"/>
    </row>
    <row r="731" spans="3:7" s="6" customFormat="1" x14ac:dyDescent="0.2">
      <c r="C731" s="7"/>
      <c r="G731" s="52"/>
    </row>
    <row r="732" spans="3:7" s="6" customFormat="1" x14ac:dyDescent="0.2">
      <c r="C732" s="7"/>
      <c r="G732" s="52"/>
    </row>
    <row r="733" spans="3:7" s="6" customFormat="1" x14ac:dyDescent="0.2">
      <c r="C733" s="7"/>
      <c r="G733" s="52"/>
    </row>
    <row r="734" spans="3:7" s="6" customFormat="1" x14ac:dyDescent="0.2">
      <c r="C734" s="7"/>
      <c r="G734" s="52"/>
    </row>
    <row r="735" spans="3:7" s="6" customFormat="1" x14ac:dyDescent="0.2">
      <c r="C735" s="7"/>
      <c r="G735" s="52"/>
    </row>
    <row r="736" spans="3:7" s="6" customFormat="1" x14ac:dyDescent="0.2">
      <c r="C736" s="7"/>
      <c r="G736" s="52"/>
    </row>
    <row r="737" spans="3:7" s="6" customFormat="1" x14ac:dyDescent="0.2">
      <c r="C737" s="7"/>
      <c r="G737" s="52"/>
    </row>
    <row r="738" spans="3:7" s="6" customFormat="1" x14ac:dyDescent="0.2">
      <c r="C738" s="7"/>
      <c r="G738" s="52"/>
    </row>
    <row r="739" spans="3:7" s="6" customFormat="1" x14ac:dyDescent="0.2">
      <c r="C739" s="7"/>
      <c r="G739" s="52"/>
    </row>
    <row r="740" spans="3:7" s="6" customFormat="1" x14ac:dyDescent="0.2">
      <c r="C740" s="7"/>
      <c r="G740" s="52"/>
    </row>
    <row r="741" spans="3:7" s="6" customFormat="1" x14ac:dyDescent="0.2">
      <c r="C741" s="7"/>
      <c r="G741" s="52"/>
    </row>
    <row r="742" spans="3:7" s="6" customFormat="1" x14ac:dyDescent="0.2">
      <c r="C742" s="7"/>
      <c r="G742" s="52"/>
    </row>
    <row r="743" spans="3:7" s="6" customFormat="1" x14ac:dyDescent="0.2">
      <c r="C743" s="7"/>
      <c r="G743" s="52"/>
    </row>
    <row r="744" spans="3:7" s="6" customFormat="1" x14ac:dyDescent="0.2">
      <c r="C744" s="7"/>
      <c r="G744" s="52"/>
    </row>
    <row r="745" spans="3:7" s="6" customFormat="1" x14ac:dyDescent="0.2">
      <c r="C745" s="7"/>
      <c r="G745" s="52"/>
    </row>
    <row r="746" spans="3:7" s="6" customFormat="1" x14ac:dyDescent="0.2">
      <c r="C746" s="7"/>
      <c r="G746" s="52"/>
    </row>
    <row r="747" spans="3:7" s="6" customFormat="1" x14ac:dyDescent="0.2">
      <c r="C747" s="7"/>
      <c r="G747" s="52"/>
    </row>
    <row r="748" spans="3:7" s="6" customFormat="1" x14ac:dyDescent="0.2">
      <c r="C748" s="7"/>
      <c r="G748" s="52"/>
    </row>
    <row r="749" spans="3:7" s="6" customFormat="1" x14ac:dyDescent="0.2">
      <c r="C749" s="7"/>
      <c r="G749" s="52"/>
    </row>
    <row r="750" spans="3:7" s="6" customFormat="1" x14ac:dyDescent="0.2">
      <c r="C750" s="7"/>
      <c r="G750" s="52"/>
    </row>
    <row r="751" spans="3:7" s="6" customFormat="1" x14ac:dyDescent="0.2">
      <c r="C751" s="7"/>
      <c r="G751" s="52"/>
    </row>
    <row r="752" spans="3:7" s="6" customFormat="1" x14ac:dyDescent="0.2">
      <c r="C752" s="7"/>
      <c r="G752" s="52"/>
    </row>
    <row r="753" spans="3:7" s="6" customFormat="1" x14ac:dyDescent="0.2">
      <c r="C753" s="7"/>
      <c r="G753" s="52"/>
    </row>
    <row r="754" spans="3:7" s="6" customFormat="1" x14ac:dyDescent="0.2">
      <c r="C754" s="7"/>
      <c r="G754" s="52"/>
    </row>
    <row r="755" spans="3:7" s="6" customFormat="1" x14ac:dyDescent="0.2">
      <c r="C755" s="7"/>
      <c r="G755" s="52"/>
    </row>
    <row r="756" spans="3:7" s="6" customFormat="1" x14ac:dyDescent="0.2">
      <c r="C756" s="7"/>
      <c r="G756" s="52"/>
    </row>
    <row r="757" spans="3:7" s="6" customFormat="1" x14ac:dyDescent="0.2">
      <c r="C757" s="7"/>
      <c r="G757" s="52"/>
    </row>
    <row r="758" spans="3:7" s="6" customFormat="1" x14ac:dyDescent="0.2">
      <c r="C758" s="7"/>
      <c r="G758" s="52"/>
    </row>
    <row r="759" spans="3:7" s="6" customFormat="1" x14ac:dyDescent="0.2">
      <c r="C759" s="7"/>
      <c r="G759" s="52"/>
    </row>
    <row r="760" spans="3:7" s="6" customFormat="1" x14ac:dyDescent="0.2">
      <c r="C760" s="7"/>
      <c r="G760" s="52"/>
    </row>
    <row r="761" spans="3:7" s="6" customFormat="1" x14ac:dyDescent="0.2">
      <c r="C761" s="7"/>
      <c r="G761" s="52"/>
    </row>
    <row r="762" spans="3:7" s="6" customFormat="1" x14ac:dyDescent="0.2">
      <c r="C762" s="7"/>
      <c r="G762" s="52"/>
    </row>
    <row r="763" spans="3:7" s="6" customFormat="1" x14ac:dyDescent="0.2">
      <c r="C763" s="7"/>
      <c r="G763" s="52"/>
    </row>
    <row r="764" spans="3:7" s="6" customFormat="1" x14ac:dyDescent="0.2">
      <c r="C764" s="7"/>
      <c r="G764" s="52"/>
    </row>
    <row r="765" spans="3:7" s="6" customFormat="1" x14ac:dyDescent="0.2">
      <c r="C765" s="7"/>
      <c r="G765" s="52"/>
    </row>
    <row r="766" spans="3:7" s="6" customFormat="1" x14ac:dyDescent="0.2">
      <c r="C766" s="7"/>
      <c r="G766" s="52"/>
    </row>
    <row r="767" spans="3:7" s="6" customFormat="1" x14ac:dyDescent="0.2">
      <c r="C767" s="7"/>
      <c r="G767" s="52"/>
    </row>
    <row r="768" spans="3:7" s="6" customFormat="1" x14ac:dyDescent="0.2">
      <c r="C768" s="7"/>
      <c r="G768" s="52"/>
    </row>
    <row r="769" spans="3:7" s="6" customFormat="1" x14ac:dyDescent="0.2">
      <c r="C769" s="7"/>
      <c r="G769" s="52"/>
    </row>
    <row r="770" spans="3:7" s="6" customFormat="1" x14ac:dyDescent="0.2">
      <c r="C770" s="7"/>
      <c r="G770" s="52"/>
    </row>
    <row r="771" spans="3:7" s="6" customFormat="1" x14ac:dyDescent="0.2">
      <c r="C771" s="7"/>
      <c r="G771" s="52"/>
    </row>
    <row r="772" spans="3:7" s="6" customFormat="1" x14ac:dyDescent="0.2">
      <c r="C772" s="7"/>
      <c r="G772" s="52"/>
    </row>
    <row r="773" spans="3:7" s="6" customFormat="1" x14ac:dyDescent="0.2">
      <c r="C773" s="7"/>
      <c r="G773" s="52"/>
    </row>
    <row r="774" spans="3:7" s="6" customFormat="1" x14ac:dyDescent="0.2">
      <c r="C774" s="7"/>
      <c r="G774" s="52"/>
    </row>
    <row r="775" spans="3:7" s="6" customFormat="1" x14ac:dyDescent="0.2">
      <c r="C775" s="7"/>
      <c r="G775" s="52"/>
    </row>
    <row r="776" spans="3:7" s="6" customFormat="1" x14ac:dyDescent="0.2">
      <c r="C776" s="7"/>
      <c r="G776" s="52"/>
    </row>
    <row r="777" spans="3:7" s="6" customFormat="1" x14ac:dyDescent="0.2">
      <c r="C777" s="7"/>
      <c r="G777" s="52"/>
    </row>
    <row r="778" spans="3:7" s="6" customFormat="1" x14ac:dyDescent="0.2">
      <c r="C778" s="7"/>
      <c r="G778" s="52"/>
    </row>
    <row r="779" spans="3:7" s="6" customFormat="1" x14ac:dyDescent="0.2">
      <c r="C779" s="7"/>
      <c r="G779" s="52"/>
    </row>
    <row r="780" spans="3:7" s="6" customFormat="1" x14ac:dyDescent="0.2">
      <c r="C780" s="7"/>
      <c r="G780" s="52"/>
    </row>
    <row r="781" spans="3:7" s="6" customFormat="1" x14ac:dyDescent="0.2">
      <c r="C781" s="7"/>
      <c r="G781" s="52"/>
    </row>
    <row r="782" spans="3:7" s="6" customFormat="1" x14ac:dyDescent="0.2">
      <c r="C782" s="7"/>
      <c r="G782" s="52"/>
    </row>
    <row r="783" spans="3:7" s="6" customFormat="1" x14ac:dyDescent="0.2">
      <c r="C783" s="7"/>
      <c r="G783" s="52"/>
    </row>
    <row r="784" spans="3:7" s="6" customFormat="1" x14ac:dyDescent="0.2">
      <c r="C784" s="7"/>
      <c r="G784" s="52"/>
    </row>
    <row r="785" spans="3:7" s="6" customFormat="1" x14ac:dyDescent="0.2">
      <c r="C785" s="7"/>
      <c r="G785" s="52"/>
    </row>
    <row r="786" spans="3:7" s="6" customFormat="1" x14ac:dyDescent="0.2">
      <c r="C786" s="7"/>
      <c r="G786" s="52"/>
    </row>
    <row r="787" spans="3:7" s="6" customFormat="1" x14ac:dyDescent="0.2">
      <c r="C787" s="7"/>
      <c r="G787" s="52"/>
    </row>
    <row r="788" spans="3:7" s="6" customFormat="1" x14ac:dyDescent="0.2">
      <c r="C788" s="7"/>
      <c r="G788" s="52"/>
    </row>
    <row r="789" spans="3:7" s="6" customFormat="1" x14ac:dyDescent="0.2">
      <c r="C789" s="7"/>
      <c r="G789" s="52"/>
    </row>
    <row r="790" spans="3:7" s="6" customFormat="1" x14ac:dyDescent="0.2">
      <c r="C790" s="7"/>
      <c r="G790" s="52"/>
    </row>
    <row r="791" spans="3:7" s="6" customFormat="1" x14ac:dyDescent="0.2">
      <c r="C791" s="7"/>
      <c r="G791" s="52"/>
    </row>
    <row r="792" spans="3:7" s="6" customFormat="1" x14ac:dyDescent="0.2">
      <c r="C792" s="7"/>
      <c r="G792" s="52"/>
    </row>
    <row r="793" spans="3:7" s="6" customFormat="1" x14ac:dyDescent="0.2">
      <c r="C793" s="7"/>
      <c r="G793" s="52"/>
    </row>
    <row r="794" spans="3:7" s="6" customFormat="1" x14ac:dyDescent="0.2">
      <c r="C794" s="7"/>
      <c r="G794" s="52"/>
    </row>
    <row r="795" spans="3:7" s="6" customFormat="1" x14ac:dyDescent="0.2">
      <c r="C795" s="7"/>
      <c r="G795" s="52"/>
    </row>
    <row r="796" spans="3:7" s="6" customFormat="1" x14ac:dyDescent="0.2">
      <c r="C796" s="7"/>
      <c r="G796" s="52"/>
    </row>
    <row r="797" spans="3:7" s="6" customFormat="1" x14ac:dyDescent="0.2">
      <c r="C797" s="7"/>
      <c r="G797" s="52"/>
    </row>
    <row r="798" spans="3:7" s="6" customFormat="1" x14ac:dyDescent="0.2">
      <c r="C798" s="7"/>
      <c r="G798" s="52"/>
    </row>
    <row r="799" spans="3:7" s="6" customFormat="1" x14ac:dyDescent="0.2">
      <c r="C799" s="7"/>
      <c r="G799" s="52"/>
    </row>
    <row r="800" spans="3:7" s="6" customFormat="1" x14ac:dyDescent="0.2">
      <c r="C800" s="7"/>
      <c r="G800" s="52"/>
    </row>
    <row r="801" spans="3:7" s="6" customFormat="1" x14ac:dyDescent="0.2">
      <c r="C801" s="7"/>
      <c r="G801" s="52"/>
    </row>
    <row r="802" spans="3:7" s="6" customFormat="1" x14ac:dyDescent="0.2">
      <c r="C802" s="7"/>
      <c r="G802" s="52"/>
    </row>
    <row r="803" spans="3:7" s="6" customFormat="1" x14ac:dyDescent="0.2">
      <c r="C803" s="7"/>
      <c r="G803" s="52"/>
    </row>
    <row r="804" spans="3:7" s="6" customFormat="1" x14ac:dyDescent="0.2">
      <c r="C804" s="7"/>
      <c r="G804" s="52"/>
    </row>
    <row r="805" spans="3:7" s="6" customFormat="1" x14ac:dyDescent="0.2">
      <c r="C805" s="7"/>
      <c r="G805" s="52"/>
    </row>
    <row r="806" spans="3:7" s="6" customFormat="1" x14ac:dyDescent="0.2">
      <c r="C806" s="7"/>
      <c r="G806" s="52"/>
    </row>
    <row r="807" spans="3:7" s="6" customFormat="1" x14ac:dyDescent="0.2">
      <c r="C807" s="7"/>
      <c r="G807" s="52"/>
    </row>
    <row r="808" spans="3:7" s="6" customFormat="1" x14ac:dyDescent="0.2">
      <c r="C808" s="7"/>
      <c r="G808" s="52"/>
    </row>
    <row r="809" spans="3:7" s="6" customFormat="1" x14ac:dyDescent="0.2">
      <c r="C809" s="7"/>
      <c r="G809" s="52"/>
    </row>
    <row r="810" spans="3:7" s="6" customFormat="1" x14ac:dyDescent="0.2">
      <c r="C810" s="7"/>
      <c r="G810" s="52"/>
    </row>
    <row r="811" spans="3:7" s="6" customFormat="1" x14ac:dyDescent="0.2">
      <c r="C811" s="7"/>
      <c r="G811" s="52"/>
    </row>
    <row r="812" spans="3:7" s="6" customFormat="1" x14ac:dyDescent="0.2">
      <c r="C812" s="7"/>
      <c r="G812" s="52"/>
    </row>
    <row r="813" spans="3:7" s="6" customFormat="1" x14ac:dyDescent="0.2">
      <c r="C813" s="7"/>
      <c r="G813" s="52"/>
    </row>
    <row r="814" spans="3:7" s="6" customFormat="1" x14ac:dyDescent="0.2">
      <c r="C814" s="7"/>
      <c r="G814" s="52"/>
    </row>
    <row r="815" spans="3:7" s="6" customFormat="1" x14ac:dyDescent="0.2">
      <c r="C815" s="7"/>
      <c r="G815" s="52"/>
    </row>
    <row r="816" spans="3:7" s="6" customFormat="1" x14ac:dyDescent="0.2">
      <c r="C816" s="7"/>
      <c r="G816" s="52"/>
    </row>
    <row r="817" spans="3:7" s="6" customFormat="1" x14ac:dyDescent="0.2">
      <c r="C817" s="7"/>
      <c r="G817" s="52"/>
    </row>
    <row r="818" spans="3:7" s="6" customFormat="1" x14ac:dyDescent="0.2">
      <c r="C818" s="7"/>
      <c r="G818" s="52"/>
    </row>
    <row r="819" spans="3:7" s="6" customFormat="1" x14ac:dyDescent="0.2">
      <c r="C819" s="7"/>
      <c r="G819" s="52"/>
    </row>
    <row r="820" spans="3:7" s="6" customFormat="1" x14ac:dyDescent="0.2">
      <c r="C820" s="7"/>
      <c r="G820" s="52"/>
    </row>
    <row r="821" spans="3:7" s="6" customFormat="1" x14ac:dyDescent="0.2">
      <c r="C821" s="7"/>
      <c r="G821" s="52"/>
    </row>
    <row r="822" spans="3:7" s="6" customFormat="1" x14ac:dyDescent="0.2">
      <c r="C822" s="7"/>
      <c r="G822" s="52"/>
    </row>
    <row r="823" spans="3:7" s="6" customFormat="1" x14ac:dyDescent="0.2">
      <c r="C823" s="7"/>
      <c r="G823" s="52"/>
    </row>
    <row r="824" spans="3:7" s="6" customFormat="1" x14ac:dyDescent="0.2">
      <c r="C824" s="7"/>
      <c r="G824" s="52"/>
    </row>
    <row r="825" spans="3:7" s="6" customFormat="1" x14ac:dyDescent="0.2">
      <c r="C825" s="7"/>
      <c r="G825" s="52"/>
    </row>
    <row r="826" spans="3:7" s="6" customFormat="1" x14ac:dyDescent="0.2">
      <c r="C826" s="7"/>
      <c r="G826" s="52"/>
    </row>
    <row r="827" spans="3:7" s="6" customFormat="1" x14ac:dyDescent="0.2">
      <c r="C827" s="7"/>
      <c r="G827" s="52"/>
    </row>
    <row r="828" spans="3:7" s="6" customFormat="1" x14ac:dyDescent="0.2">
      <c r="C828" s="7"/>
      <c r="G828" s="52"/>
    </row>
    <row r="829" spans="3:7" s="6" customFormat="1" x14ac:dyDescent="0.2">
      <c r="C829" s="7"/>
      <c r="G829" s="52"/>
    </row>
    <row r="830" spans="3:7" s="6" customFormat="1" x14ac:dyDescent="0.2">
      <c r="C830" s="7"/>
      <c r="G830" s="52"/>
    </row>
    <row r="831" spans="3:7" s="6" customFormat="1" x14ac:dyDescent="0.2">
      <c r="C831" s="7"/>
      <c r="G831" s="52"/>
    </row>
    <row r="832" spans="3:7" s="6" customFormat="1" x14ac:dyDescent="0.2">
      <c r="C832" s="7"/>
      <c r="G832" s="52"/>
    </row>
    <row r="833" spans="3:7" s="6" customFormat="1" x14ac:dyDescent="0.2">
      <c r="C833" s="7"/>
      <c r="G833" s="52"/>
    </row>
    <row r="834" spans="3:7" s="6" customFormat="1" x14ac:dyDescent="0.2">
      <c r="C834" s="7"/>
      <c r="G834" s="52"/>
    </row>
    <row r="835" spans="3:7" s="6" customFormat="1" x14ac:dyDescent="0.2">
      <c r="C835" s="7"/>
      <c r="G835" s="52"/>
    </row>
    <row r="836" spans="3:7" s="6" customFormat="1" x14ac:dyDescent="0.2">
      <c r="C836" s="7"/>
      <c r="G836" s="52"/>
    </row>
    <row r="837" spans="3:7" s="6" customFormat="1" x14ac:dyDescent="0.2">
      <c r="C837" s="7"/>
      <c r="G837" s="52"/>
    </row>
    <row r="838" spans="3:7" s="6" customFormat="1" x14ac:dyDescent="0.2">
      <c r="C838" s="7"/>
      <c r="G838" s="52"/>
    </row>
    <row r="839" spans="3:7" s="6" customFormat="1" x14ac:dyDescent="0.2">
      <c r="C839" s="7"/>
      <c r="G839" s="52"/>
    </row>
    <row r="840" spans="3:7" s="6" customFormat="1" x14ac:dyDescent="0.2">
      <c r="C840" s="7"/>
      <c r="G840" s="52"/>
    </row>
    <row r="841" spans="3:7" s="6" customFormat="1" x14ac:dyDescent="0.2">
      <c r="C841" s="7"/>
      <c r="G841" s="52"/>
    </row>
    <row r="842" spans="3:7" s="6" customFormat="1" x14ac:dyDescent="0.2">
      <c r="C842" s="7"/>
      <c r="G842" s="52"/>
    </row>
    <row r="843" spans="3:7" s="6" customFormat="1" x14ac:dyDescent="0.2">
      <c r="C843" s="7"/>
      <c r="G843" s="52"/>
    </row>
    <row r="844" spans="3:7" s="6" customFormat="1" x14ac:dyDescent="0.2">
      <c r="C844" s="7"/>
      <c r="G844" s="52"/>
    </row>
    <row r="845" spans="3:7" s="6" customFormat="1" x14ac:dyDescent="0.2">
      <c r="C845" s="7"/>
      <c r="G845" s="52"/>
    </row>
    <row r="846" spans="3:7" s="6" customFormat="1" x14ac:dyDescent="0.2">
      <c r="C846" s="7"/>
      <c r="G846" s="52"/>
    </row>
    <row r="847" spans="3:7" s="6" customFormat="1" x14ac:dyDescent="0.2">
      <c r="C847" s="7"/>
      <c r="G847" s="52"/>
    </row>
    <row r="848" spans="3:7" s="6" customFormat="1" x14ac:dyDescent="0.2">
      <c r="C848" s="7"/>
      <c r="G848" s="52"/>
    </row>
    <row r="849" spans="3:37" s="6" customFormat="1" x14ac:dyDescent="0.2">
      <c r="C849" s="7"/>
      <c r="G849" s="52"/>
    </row>
    <row r="850" spans="3:37" s="6" customFormat="1" x14ac:dyDescent="0.2">
      <c r="C850" s="7"/>
      <c r="G850" s="52"/>
    </row>
    <row r="851" spans="3:37" s="6" customFormat="1" x14ac:dyDescent="0.2">
      <c r="C851" s="7"/>
      <c r="G851" s="52"/>
    </row>
    <row r="852" spans="3:37" s="3" customFormat="1" x14ac:dyDescent="0.2">
      <c r="C852" s="5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</sheetData>
  <sheetProtection formatCells="0" insertColumns="0" insertRows="0" insertHyperlinks="0" deleteColumns="0" deleteRows="0" sort="0" autoFilter="0" pivotTables="0"/>
  <dataConsolidate/>
  <mergeCells count="5">
    <mergeCell ref="F205:G209"/>
    <mergeCell ref="D196:D199"/>
    <mergeCell ref="D73:D163"/>
    <mergeCell ref="D181:D186"/>
    <mergeCell ref="F33:G34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70" fitToHeight="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V11"/>
  <sheetViews>
    <sheetView workbookViewId="0">
      <selection activeCell="V7" sqref="V7:V8"/>
    </sheetView>
  </sheetViews>
  <sheetFormatPr defaultRowHeight="12.75" x14ac:dyDescent="0.2"/>
  <sheetData>
    <row r="3" spans="2:22" x14ac:dyDescent="0.2">
      <c r="B3" t="s">
        <v>107</v>
      </c>
    </row>
    <row r="4" spans="2:22" x14ac:dyDescent="0.2">
      <c r="B4" t="s">
        <v>110</v>
      </c>
      <c r="E4" t="s">
        <v>107</v>
      </c>
      <c r="K4" t="s">
        <v>107</v>
      </c>
      <c r="N4" t="s">
        <v>107</v>
      </c>
      <c r="V4" t="s">
        <v>107</v>
      </c>
    </row>
    <row r="5" spans="2:22" x14ac:dyDescent="0.2">
      <c r="B5" t="s">
        <v>111</v>
      </c>
      <c r="E5" t="s">
        <v>113</v>
      </c>
      <c r="H5" t="s">
        <v>113</v>
      </c>
      <c r="K5" t="s">
        <v>113</v>
      </c>
      <c r="N5" t="s">
        <v>118</v>
      </c>
      <c r="V5" t="s">
        <v>122</v>
      </c>
    </row>
    <row r="6" spans="2:22" x14ac:dyDescent="0.2">
      <c r="B6" t="s">
        <v>109</v>
      </c>
      <c r="E6" t="s">
        <v>132</v>
      </c>
      <c r="H6" t="s">
        <v>112</v>
      </c>
      <c r="K6" t="s">
        <v>112</v>
      </c>
      <c r="N6" t="s">
        <v>117</v>
      </c>
      <c r="V6" t="s">
        <v>121</v>
      </c>
    </row>
    <row r="7" spans="2:22" x14ac:dyDescent="0.2">
      <c r="B7" t="s">
        <v>127</v>
      </c>
      <c r="E7" t="s">
        <v>114</v>
      </c>
      <c r="H7" t="s">
        <v>114</v>
      </c>
      <c r="K7" t="s">
        <v>114</v>
      </c>
      <c r="N7" t="s">
        <v>119</v>
      </c>
      <c r="V7" t="s">
        <v>120</v>
      </c>
    </row>
    <row r="8" spans="2:22" x14ac:dyDescent="0.2">
      <c r="B8" t="s">
        <v>128</v>
      </c>
      <c r="E8" t="s">
        <v>115</v>
      </c>
      <c r="H8" t="s">
        <v>115</v>
      </c>
      <c r="K8" t="s">
        <v>115</v>
      </c>
      <c r="N8" t="s">
        <v>116</v>
      </c>
      <c r="V8" t="s">
        <v>116</v>
      </c>
    </row>
    <row r="9" spans="2:22" x14ac:dyDescent="0.2">
      <c r="B9" t="s">
        <v>129</v>
      </c>
      <c r="E9" t="s">
        <v>116</v>
      </c>
      <c r="H9" t="s">
        <v>116</v>
      </c>
      <c r="K9" t="s">
        <v>116</v>
      </c>
    </row>
    <row r="10" spans="2:22" x14ac:dyDescent="0.2">
      <c r="B10" t="s">
        <v>130</v>
      </c>
    </row>
    <row r="11" spans="2:22" x14ac:dyDescent="0.2">
      <c r="B11" t="s">
        <v>131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1"/>
  <sheetViews>
    <sheetView workbookViewId="0">
      <selection activeCell="A21" sqref="A1:A21"/>
    </sheetView>
  </sheetViews>
  <sheetFormatPr defaultRowHeight="12.75" x14ac:dyDescent="0.2"/>
  <cols>
    <col min="1" max="1" width="19.7109375" customWidth="1"/>
  </cols>
  <sheetData>
    <row r="1" spans="1:1" x14ac:dyDescent="0.2">
      <c r="A1" t="s">
        <v>58</v>
      </c>
    </row>
    <row r="2" spans="1:1" ht="15" x14ac:dyDescent="0.2">
      <c r="A2" s="51" t="s">
        <v>72</v>
      </c>
    </row>
    <row r="3" spans="1:1" ht="15" x14ac:dyDescent="0.2">
      <c r="A3" s="51" t="s">
        <v>74</v>
      </c>
    </row>
    <row r="4" spans="1:1" ht="15" x14ac:dyDescent="0.2">
      <c r="A4" s="51" t="s">
        <v>71</v>
      </c>
    </row>
    <row r="5" spans="1:1" ht="15" x14ac:dyDescent="0.2">
      <c r="A5" s="51" t="s">
        <v>57</v>
      </c>
    </row>
    <row r="6" spans="1:1" ht="15" x14ac:dyDescent="0.2">
      <c r="A6" s="51" t="s">
        <v>70</v>
      </c>
    </row>
    <row r="7" spans="1:1" ht="15" x14ac:dyDescent="0.2">
      <c r="A7" s="51" t="s">
        <v>69</v>
      </c>
    </row>
    <row r="8" spans="1:1" ht="15" x14ac:dyDescent="0.2">
      <c r="A8" s="51" t="s">
        <v>56</v>
      </c>
    </row>
    <row r="9" spans="1:1" ht="15" x14ac:dyDescent="0.2">
      <c r="A9" s="51" t="s">
        <v>68</v>
      </c>
    </row>
    <row r="10" spans="1:1" ht="15" x14ac:dyDescent="0.2">
      <c r="A10" s="51" t="s">
        <v>67</v>
      </c>
    </row>
    <row r="11" spans="1:1" ht="15" x14ac:dyDescent="0.2">
      <c r="A11" s="51" t="s">
        <v>66</v>
      </c>
    </row>
    <row r="12" spans="1:1" ht="15" x14ac:dyDescent="0.2">
      <c r="A12" s="51" t="s">
        <v>60</v>
      </c>
    </row>
    <row r="13" spans="1:1" ht="15" x14ac:dyDescent="0.2">
      <c r="A13" s="51" t="s">
        <v>77</v>
      </c>
    </row>
    <row r="14" spans="1:1" ht="15" x14ac:dyDescent="0.2">
      <c r="A14" s="51" t="s">
        <v>61</v>
      </c>
    </row>
    <row r="15" spans="1:1" ht="15" x14ac:dyDescent="0.2">
      <c r="A15" s="51" t="s">
        <v>75</v>
      </c>
    </row>
    <row r="16" spans="1:1" ht="15" x14ac:dyDescent="0.2">
      <c r="A16" s="51" t="s">
        <v>62</v>
      </c>
    </row>
    <row r="17" spans="1:1" ht="15" x14ac:dyDescent="0.2">
      <c r="A17" s="51" t="s">
        <v>63</v>
      </c>
    </row>
    <row r="18" spans="1:1" ht="15" x14ac:dyDescent="0.2">
      <c r="A18" s="51" t="s">
        <v>64</v>
      </c>
    </row>
    <row r="19" spans="1:1" ht="15" x14ac:dyDescent="0.2">
      <c r="A19" s="51" t="s">
        <v>65</v>
      </c>
    </row>
    <row r="20" spans="1:1" ht="15" x14ac:dyDescent="0.2">
      <c r="A20" s="51" t="s">
        <v>73</v>
      </c>
    </row>
    <row r="21" spans="1:1" ht="15" x14ac:dyDescent="0.2">
      <c r="A21" s="5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 проекте</vt:lpstr>
      <vt:lpstr>термины</vt:lpstr>
      <vt:lpstr>__АНКЕТА__</vt:lpstr>
      <vt:lpstr>lists</vt:lpstr>
      <vt:lpstr>Лист1</vt:lpstr>
      <vt:lpstr>микроавтобусы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romanovsky</dc:creator>
  <cp:lastModifiedBy>Перфильев Анатолий</cp:lastModifiedBy>
  <cp:lastPrinted>2022-07-14T14:28:49Z</cp:lastPrinted>
  <dcterms:created xsi:type="dcterms:W3CDTF">2007-02-27T08:06:52Z</dcterms:created>
  <dcterms:modified xsi:type="dcterms:W3CDTF">2022-07-19T06:12:56Z</dcterms:modified>
</cp:coreProperties>
</file>