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05" windowWidth="14130" windowHeight="11460" tabRatio="656" activeTab="2"/>
  </bookViews>
  <sheets>
    <sheet name="о проекте" sheetId="1" r:id="rId1"/>
    <sheet name="термины" sheetId="2" r:id="rId2"/>
    <sheet name="__АНКЕТА__" sheetId="3" r:id="rId3"/>
    <sheet name="отчетность" sheetId="4" r:id="rId4"/>
    <sheet name="Лист1" sheetId="5" state="hidden" r:id="rId5"/>
  </sheets>
  <definedNames>
    <definedName name="автобусы">'__АНКЕТА__'!$C$112:$C$151</definedName>
    <definedName name="легковые_авто">'__АНКЕТА__'!$C$112:$C$151</definedName>
    <definedName name="легковые_автомобили">'__АНКЕТА__'!$D$112:$D$146</definedName>
    <definedName name="микроавтобусы">'Лист1'!$A$1:$A$21</definedName>
    <definedName name="список_грузовых_авто">'__АНКЕТА__'!$B$112:$B$161</definedName>
    <definedName name="Список_грузовых_автомобилей_по_маркам">'__АНКЕТА__'!$B$112:$B$161</definedName>
  </definedNames>
  <calcPr fullCalcOnLoad="1"/>
</workbook>
</file>

<file path=xl/sharedStrings.xml><?xml version="1.0" encoding="utf-8"?>
<sst xmlns="http://schemas.openxmlformats.org/spreadsheetml/2006/main" count="314" uniqueCount="272">
  <si>
    <t>АНКЕТА</t>
  </si>
  <si>
    <t>Контактное лицо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</si>
  <si>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</si>
  <si>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</si>
  <si>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</si>
  <si>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</si>
  <si>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</si>
  <si>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Дальневосточный ФО</t>
  </si>
  <si>
    <t>Уральский ФО</t>
  </si>
  <si>
    <t>Приволжский ФО</t>
  </si>
  <si>
    <t>Железнодорожная техника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</si>
  <si>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</si>
  <si>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</si>
  <si>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</si>
  <si>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</si>
  <si>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>ФО</t>
  </si>
  <si>
    <t>для расчета портфеля -</t>
  </si>
  <si>
    <t>курсы валют</t>
  </si>
  <si>
    <t>для расчета показателей:</t>
  </si>
  <si>
    <t>для объема нового бизнеса -</t>
  </si>
  <si>
    <t>Оборудование для ЖКХ</t>
  </si>
  <si>
    <t xml:space="preserve"> </t>
  </si>
  <si>
    <t>новый бизнес за пределами РФ</t>
  </si>
  <si>
    <t>Северо-Кавказский ФО</t>
  </si>
  <si>
    <t>при заполнении анкеты НЕ использовать формулы и ссылки на ячейки !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</si>
  <si>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</si>
  <si>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</si>
  <si>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t>ФИО генерального директора</t>
  </si>
  <si>
    <r>
      <t>(</t>
    </r>
    <r>
      <rPr>
        <b/>
        <sz val="9"/>
        <rFont val="Arial Cyr"/>
        <family val="0"/>
      </rPr>
      <t>отметить "Х"</t>
    </r>
    <r>
      <rPr>
        <sz val="9"/>
        <rFont val="Arial Cyr"/>
        <family val="0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</si>
  <si>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</si>
  <si>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</si>
  <si>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</si>
  <si>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</si>
  <si>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</si>
  <si>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</si>
  <si>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</si>
  <si>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</si>
  <si>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</si>
  <si>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</si>
  <si>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</si>
  <si>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</si>
  <si>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</si>
  <si>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</si>
  <si>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Телекоммуникационное оборудование, оргтехника, компьютеры</t>
  </si>
  <si>
    <t>млн. руб.</t>
  </si>
  <si>
    <t>Название компании</t>
  </si>
  <si>
    <t>компания 1</t>
  </si>
  <si>
    <t>компания 2 (если несколько ЮЛ)</t>
  </si>
  <si>
    <t>компания 3 (если несколько ЮЛ)</t>
  </si>
  <si>
    <t>код строки</t>
  </si>
  <si>
    <t>тыс. руб.</t>
  </si>
  <si>
    <t>Доходные вложения в материальные ценности</t>
  </si>
  <si>
    <t>Долгосрочные финансовые вложения</t>
  </si>
  <si>
    <t>дебиторская задолженность</t>
  </si>
  <si>
    <t>краткосрочные фин вложения</t>
  </si>
  <si>
    <t>денежные средства</t>
  </si>
  <si>
    <t>итог оборотные активы</t>
  </si>
  <si>
    <t>итог баланса</t>
  </si>
  <si>
    <t>пассивы</t>
  </si>
  <si>
    <t>уставный капитал</t>
  </si>
  <si>
    <t>итого капитал и резервы</t>
  </si>
  <si>
    <t>итого долгосрочные обязательства</t>
  </si>
  <si>
    <t>доходы будущих периодов</t>
  </si>
  <si>
    <t>итого краткосрочные обязательства</t>
  </si>
  <si>
    <t>выручка</t>
  </si>
  <si>
    <t>прибыль/убыток от продаж</t>
  </si>
  <si>
    <t>чистая прибыль</t>
  </si>
  <si>
    <t>заполнение раздела занимает не больше 5 минут</t>
  </si>
  <si>
    <t>e-mail, телефон контактного лица</t>
  </si>
  <si>
    <t>ИНН  (для группы компаний - ИНН головной компании)</t>
  </si>
  <si>
    <t>1. Информация о компании</t>
  </si>
  <si>
    <t xml:space="preserve">Собственник компании </t>
  </si>
  <si>
    <t>Наименование компании</t>
  </si>
  <si>
    <t>под собственником понимается владелец контрольного пакета или крупнейшей доли</t>
  </si>
  <si>
    <t xml:space="preserve">2. Показатели деятельности </t>
  </si>
  <si>
    <r>
      <t xml:space="preserve">Госучреждения </t>
    </r>
    <r>
      <rPr>
        <sz val="10"/>
        <rFont val="Arial Cyr"/>
        <family val="0"/>
      </rPr>
      <t>(ФГУП,  МУП,  органы федер. и местной власти и др.)</t>
    </r>
  </si>
  <si>
    <r>
      <t xml:space="preserve">Физические лица </t>
    </r>
    <r>
      <rPr>
        <sz val="10"/>
        <rFont val="Arial Cyr"/>
        <family val="0"/>
      </rPr>
      <t>(но не ИП)</t>
    </r>
  </si>
  <si>
    <r>
      <t xml:space="preserve">Обращаем Ваше внимание, что в объем нового бизнеса включаются РЕАЛЬНЫЕ сделки, а не планируемые или предполагаемые.
</t>
    </r>
    <r>
      <rPr>
        <b/>
        <sz val="11"/>
        <color indexed="10"/>
        <rFont val="Arial Cyr"/>
        <family val="0"/>
      </rPr>
      <t>ЗА ДОСТОВЕРНОСТЬ ДАННЫХ АНКЕТЫ ОТВЕТСТВЕННОСТЬ НЕСЕТ САМА КОМПАНИЯ</t>
    </r>
  </si>
  <si>
    <t xml:space="preserve">Основной рэнкинг будет построен по </t>
  </si>
  <si>
    <t>ВНИМАНИЕ !  
Показатель "Новый бизнес" не включает НДС! Соответственно разбивки по видам имущества и регионам также не включают НДС!
 Все остальные показатели включают в себя НДС, если специально не оговорено иное.
При разбивке нового бизнеса и портфеля по регионам суммы сделок относятся в тот регион, где
реально будет функционировать оборудование.</t>
  </si>
  <si>
    <t>если Ваша компания входит в группу лизинговых компаний, просьба прислать уведомление, что анкета будет предоставлена от  группы компаний</t>
  </si>
  <si>
    <t>Погрузчики складские и складское оборудование, упаковочное оборудование и оборудование для производства тары</t>
  </si>
  <si>
    <t xml:space="preserve">ВНИМАНИЕ  !!!   </t>
  </si>
  <si>
    <t>ASTRA</t>
  </si>
  <si>
    <t>BEIFANG BENCHI</t>
  </si>
  <si>
    <t>CAMC</t>
  </si>
  <si>
    <t>DAEWOO</t>
  </si>
  <si>
    <t>DAF</t>
  </si>
  <si>
    <t>DAYUN</t>
  </si>
  <si>
    <t>DEMAG</t>
  </si>
  <si>
    <t>DONGFENG</t>
  </si>
  <si>
    <t>FAW</t>
  </si>
  <si>
    <t>FORD</t>
  </si>
  <si>
    <t>FOTON AUMAN</t>
  </si>
  <si>
    <t>FREIGHTLINER</t>
  </si>
  <si>
    <t>GLOROS</t>
  </si>
  <si>
    <t>GROVE</t>
  </si>
  <si>
    <t>HINO</t>
  </si>
  <si>
    <t>HONGYANG</t>
  </si>
  <si>
    <t>HOWO</t>
  </si>
  <si>
    <t>HYDROG</t>
  </si>
  <si>
    <t>HYUNDAI</t>
  </si>
  <si>
    <t>INTERNATIONAL</t>
  </si>
  <si>
    <t>ISUZU</t>
  </si>
  <si>
    <t>IVECO</t>
  </si>
  <si>
    <t>IVECO-АМТ</t>
  </si>
  <si>
    <t>JEREH</t>
  </si>
  <si>
    <t>KIA</t>
  </si>
  <si>
    <t>LIEBHERR</t>
  </si>
  <si>
    <t>MAN</t>
  </si>
  <si>
    <t>MERCEDES-BENZ</t>
  </si>
  <si>
    <t>NISSAN</t>
  </si>
  <si>
    <t>PETERBILT</t>
  </si>
  <si>
    <t>RENAULT</t>
  </si>
  <si>
    <t>SAMSUNG</t>
  </si>
  <si>
    <t>SANY</t>
  </si>
  <si>
    <t>SCANIA</t>
  </si>
  <si>
    <t>SHAANXI MAN</t>
  </si>
  <si>
    <t>SISU</t>
  </si>
  <si>
    <t>TATRA</t>
  </si>
  <si>
    <t>UNIMOG</t>
  </si>
  <si>
    <t>VOLVO</t>
  </si>
  <si>
    <t>XCMG</t>
  </si>
  <si>
    <t>ZOOMLION</t>
  </si>
  <si>
    <t>BOVA</t>
  </si>
  <si>
    <t>DFM</t>
  </si>
  <si>
    <t>GOLDEN DRAGON</t>
  </si>
  <si>
    <t>HANKUK FIBER</t>
  </si>
  <si>
    <t>HENGTONG</t>
  </si>
  <si>
    <t>HIGER</t>
  </si>
  <si>
    <t>KING LONG BUS</t>
  </si>
  <si>
    <t>MITSUBISHI</t>
  </si>
  <si>
    <t>MUDAN</t>
  </si>
  <si>
    <t>NEOPLAN</t>
  </si>
  <si>
    <t>SETRA</t>
  </si>
  <si>
    <t>SHAOLIN</t>
  </si>
  <si>
    <t>TEMSA</t>
  </si>
  <si>
    <t>TOYOTA</t>
  </si>
  <si>
    <t>VOLGABUS</t>
  </si>
  <si>
    <t>YUTONG</t>
  </si>
  <si>
    <t>ZHONGTONG</t>
  </si>
  <si>
    <t>MAZ</t>
  </si>
  <si>
    <t>BAZ</t>
  </si>
  <si>
    <t>KRAZ</t>
  </si>
  <si>
    <t>URAL</t>
  </si>
  <si>
    <t>MZKT</t>
  </si>
  <si>
    <t xml:space="preserve">Другая марка </t>
  </si>
  <si>
    <t>GAZ</t>
  </si>
  <si>
    <t>MERCEDES</t>
  </si>
  <si>
    <t>NEFAZ</t>
  </si>
  <si>
    <t>VOLKSWAGEN</t>
  </si>
  <si>
    <t>FIAT</t>
  </si>
  <si>
    <t>PEUGEOT</t>
  </si>
  <si>
    <t>UAZ</t>
  </si>
  <si>
    <t>LADA</t>
  </si>
  <si>
    <t>ŠKODA</t>
  </si>
  <si>
    <t>CHEVROLET</t>
  </si>
  <si>
    <t>BMW</t>
  </si>
  <si>
    <t>LEXUS</t>
  </si>
  <si>
    <t>DATSUN</t>
  </si>
  <si>
    <t>LIFAN</t>
  </si>
  <si>
    <t>MAZDA</t>
  </si>
  <si>
    <t>AUDI</t>
  </si>
  <si>
    <t>MITSSUBISHI</t>
  </si>
  <si>
    <t>LAND ROVER</t>
  </si>
  <si>
    <t>SUBARU</t>
  </si>
  <si>
    <t>PORSCHE</t>
  </si>
  <si>
    <t>RAVON</t>
  </si>
  <si>
    <t>INFINITI</t>
  </si>
  <si>
    <t>SUZUKI</t>
  </si>
  <si>
    <t>CHERY</t>
  </si>
  <si>
    <t>CITROЁN</t>
  </si>
  <si>
    <t>JAGUAR</t>
  </si>
  <si>
    <t>HONDA</t>
  </si>
  <si>
    <t>PAZ</t>
  </si>
  <si>
    <t>KAVZ</t>
  </si>
  <si>
    <t>LIAZ</t>
  </si>
  <si>
    <t>KUBAN</t>
  </si>
  <si>
    <t>TAGAZ</t>
  </si>
  <si>
    <t>BOGDAN</t>
  </si>
  <si>
    <t>IKARUS</t>
  </si>
  <si>
    <t>NEMAN</t>
  </si>
  <si>
    <t>Выберите марку автомобиля из выпадающего списка</t>
  </si>
  <si>
    <t>автобусы</t>
  </si>
  <si>
    <t>легковые</t>
  </si>
  <si>
    <t>грузовые</t>
  </si>
  <si>
    <t>MARCOPOLO BRAVIS</t>
  </si>
  <si>
    <r>
      <t>конфиденциально</t>
    </r>
    <r>
      <rPr>
        <sz val="10"/>
        <rFont val="Arial Cyr"/>
        <family val="0"/>
      </rPr>
      <t xml:space="preserve">, </t>
    </r>
    <r>
      <rPr>
        <sz val="10"/>
        <color indexed="23"/>
        <rFont val="Arial Cyr"/>
        <family val="0"/>
      </rPr>
      <t xml:space="preserve">возможна публикация </t>
    </r>
    <r>
      <rPr>
        <u val="single"/>
        <sz val="10"/>
        <color indexed="23"/>
        <rFont val="Arial Cyr"/>
        <family val="0"/>
      </rPr>
      <t>только агрегированного значения</t>
    </r>
    <r>
      <rPr>
        <sz val="10"/>
        <color indexed="23"/>
        <rFont val="Arial Cyr"/>
        <family val="0"/>
      </rPr>
      <t xml:space="preserve">  показателя по всему рынку </t>
    </r>
  </si>
  <si>
    <t>Nissan</t>
  </si>
  <si>
    <t>Peugeot</t>
  </si>
  <si>
    <t>SsangYong</t>
  </si>
  <si>
    <t>Suzuki</t>
  </si>
  <si>
    <t>Toyota</t>
  </si>
  <si>
    <t>Volkswagen</t>
  </si>
  <si>
    <t>Mitsubishi</t>
  </si>
  <si>
    <t>Mercedes-Benz</t>
  </si>
  <si>
    <t>Mazda</t>
  </si>
  <si>
    <t>Hyundai</t>
  </si>
  <si>
    <t>Honda</t>
  </si>
  <si>
    <t>Ford</t>
  </si>
  <si>
    <t>Citroën</t>
  </si>
  <si>
    <t>УАЗ</t>
  </si>
  <si>
    <t>Fiat</t>
  </si>
  <si>
    <t>Renault</t>
  </si>
  <si>
    <t>Другая марка</t>
  </si>
  <si>
    <t>OPEL</t>
  </si>
  <si>
    <t xml:space="preserve">     при поддержке </t>
  </si>
  <si>
    <t>объему нового бизнеса!</t>
  </si>
  <si>
    <t xml:space="preserve"> лизинговой компании-участника</t>
  </si>
  <si>
    <t>Южный ФО (вкл. Севастополь)</t>
  </si>
  <si>
    <r>
      <t>Малый</t>
    </r>
    <r>
      <rPr>
        <sz val="10"/>
        <rFont val="Arial Cyr"/>
        <family val="0"/>
      </rPr>
      <t xml:space="preserve"> бизнес </t>
    </r>
    <r>
      <rPr>
        <i/>
        <sz val="10"/>
        <rFont val="Arial Cyr"/>
        <family val="0"/>
      </rPr>
      <t>(численность персонала до 100 чел.; годовая выручка до 800 млн. руб.)</t>
    </r>
  </si>
  <si>
    <r>
      <t>Средний</t>
    </r>
    <r>
      <rPr>
        <sz val="10"/>
        <rFont val="Arial Cyr"/>
        <family val="0"/>
      </rPr>
      <t xml:space="preserve"> бизнес </t>
    </r>
    <r>
      <rPr>
        <i/>
        <sz val="10"/>
        <rFont val="Arial Cyr"/>
        <family val="0"/>
      </rPr>
      <t>(численность персонала 100-250 чел; выручка от 800 млн. до 2 млрд руб.)</t>
    </r>
  </si>
  <si>
    <r>
      <t>Крупный</t>
    </r>
    <r>
      <rPr>
        <sz val="10"/>
        <rFont val="Arial Cyr"/>
        <family val="0"/>
      </rPr>
      <t xml:space="preserve"> бизнес </t>
    </r>
    <r>
      <rPr>
        <i/>
        <sz val="10"/>
        <rFont val="Arial Cyr"/>
        <family val="0"/>
      </rPr>
      <t>(численность персонала более 250 чел; выручка более 2 млрд руб.)</t>
    </r>
  </si>
  <si>
    <t>* В соответствии с Федеральным законом № 209-ФЗ «О развитии малого и среднего предпринимательства в Российской Федерации», к критериям классификации клиентов по масштабам деятельности добавлена численность сотрудников</t>
  </si>
  <si>
    <t>Клиенты*</t>
  </si>
  <si>
    <t>по всем возникающим вопросам Вы можете обратиться по адресу: 
 leasing@raexpert.ru, тел. (495) 225-34-44
а также к менеджеру проекта Советкиной Зое (sovetkina@raexpert.ru)</t>
  </si>
  <si>
    <t>2.1. Структура нового бизнеса по сегментам</t>
  </si>
  <si>
    <t>* Внимание! Раздел опциональный, но по данному показателю также будут построены рэнкинги! Если компания хочет попасть в рэнкинг по оперлизингу/аренде, то необходимо заполнить этот раздел!</t>
  </si>
  <si>
    <t>**В состав нового бизнеса не включаются меморандумы о намерениях.</t>
  </si>
  <si>
    <t>Авиационный транспорт (воздушные суда, вертолеты) **</t>
  </si>
  <si>
    <t>Результаты предыдущих исследований Вы можете найти здесь:
http://raexpert.ru/researches/leasing
https://raexpert.ru/rankings/leasing</t>
  </si>
  <si>
    <t>собственные средства (УК+нераспр прибыль)</t>
  </si>
  <si>
    <t>банковские кредиты</t>
  </si>
  <si>
    <t>векселя</t>
  </si>
  <si>
    <t>облигации</t>
  </si>
  <si>
    <t>авансы</t>
  </si>
  <si>
    <t xml:space="preserve">прочие источники </t>
  </si>
  <si>
    <r>
      <rPr>
        <u val="single"/>
        <sz val="11"/>
        <rFont val="Arial Cyr"/>
        <family val="0"/>
      </rPr>
      <t>Текущий портфель</t>
    </r>
    <r>
      <rPr>
        <sz val="11"/>
        <rFont val="Arial Cyr"/>
        <family val="0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 
</t>
    </r>
    <r>
      <rPr>
        <u val="single"/>
        <sz val="11"/>
        <rFont val="Arial Cyr"/>
        <family val="0"/>
      </rPr>
      <t xml:space="preserve">Арендный портфель </t>
    </r>
    <r>
      <rPr>
        <sz val="11"/>
        <rFont val="Arial Cyr"/>
        <family val="0"/>
      </rPr>
      <t xml:space="preserve">- остаток арендных платежей к получению по действующим договорам аренды.
</t>
    </r>
    <r>
      <rPr>
        <u val="single"/>
        <sz val="11"/>
        <rFont val="Arial Cyr"/>
        <family val="0"/>
      </rPr>
      <t>Объем профинансированных средств</t>
    </r>
    <r>
      <rPr>
        <sz val="11"/>
        <rFont val="Arial Cyr"/>
        <family val="0"/>
      </rPr>
      <t xml:space="preserve"> - средства, потраченные лизинговой компанией  в рассматриваемом периоде  по текущим сделкам для их исполнения (закупка оборудования, получение лицензий, монтаж и прочие расходы произведенные лизингодателем). 
</t>
    </r>
    <r>
      <rPr>
        <u val="single"/>
        <sz val="11"/>
        <rFont val="Arial Cyr"/>
        <family val="0"/>
      </rPr>
      <t>Объем полученных лизинговых платежей</t>
    </r>
    <r>
      <rPr>
        <sz val="11"/>
        <rFont val="Arial Cyr"/>
        <family val="0"/>
      </rPr>
      <t xml:space="preserve"> представляет собой общую сумму платежей по договорам лизинга, перечисленных на расчетный 
счет организации в течение периода, включая доходы от ремаркетинга (доходы от продажи оборудования, изъятого у лизингополучателя), 
полученные компанией в течение периода. 
Объем полученных лизинговых платежей и объем лизинговых платежей к получению исчисляются компаниями без учета авансов от лизингополучателей.</t>
    </r>
  </si>
  <si>
    <r>
      <rPr>
        <b/>
        <sz val="11"/>
        <rFont val="Arial Cyr"/>
        <family val="0"/>
      </rPr>
      <t>Новый бизнес</t>
    </r>
    <r>
      <rPr>
        <sz val="11"/>
        <rFont val="Arial Cyr"/>
        <family val="0"/>
      </rPr>
      <t xml:space="preserve"> - стоимость переданных клиентам предметов лизинга в течение рассматриваемого периода, без НДС. 
</t>
    </r>
    <r>
      <rPr>
        <i/>
        <sz val="11"/>
        <rFont val="Arial Cyr"/>
        <family val="0"/>
      </rPr>
      <t>(соответствует методике Leaseurope: New business is  the total value of assets provided during the period, excluding VAT and finance charges)</t>
    </r>
    <r>
      <rPr>
        <sz val="11"/>
        <rFont val="Arial Cyr"/>
        <family val="0"/>
      </rPr>
      <t xml:space="preserve">.
По сделкам финансового лизинга новым бизнесом можно считать сумму договоров купли-продажи без НДС; по сделкам оперативного лизинга (аренды), когда передается не новое имущество (т.е. не приобретается вновь) - оценочную стоимость актива, которую лизинговая компания принимает в качестве базы для расчета арендных платежей.
Для всех сделок, включаемых в новый бизнес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 - произошли не ранее первого дня рассматриваемого периода и не позднее его последнего дня. 
</t>
    </r>
    <r>
      <rPr>
        <b/>
        <sz val="11"/>
        <rFont val="Arial Cyr"/>
        <family val="0"/>
      </rPr>
      <t>Сумма новых договоров лизинга</t>
    </r>
    <r>
      <rPr>
        <sz val="11"/>
        <rFont val="Arial Cyr"/>
        <family val="0"/>
      </rPr>
      <t xml:space="preserve"> - вся сумма платежей по договорам лизинга, включая НДС. При учете суммы новых договоров лизинга также должны выполняться условия (а) и (б) (см.выше).                                                                                                                                                                                                                                       
Под арендными сделками понимаются сделки оперативного лизинга, оформленные юридически как договор аренды, по которым в рассматриваемый период получен первый арендный платеж.
В состав арендных сделок могут быть включены в том числе 1) передача в аренду изъятого ранее оборудования у дефолтных клиентов,                            2) договора аренды земли в случае передачи в лизинг недвижимости с землей (имущественного комплекса) и при условии единства сделки, т.е. одновременного действия и договора лизинга здания и договора аренды земли.                                                </t>
    </r>
  </si>
  <si>
    <t>3. Источники финансирования деятельности</t>
  </si>
  <si>
    <t>Расшифровка понятий:</t>
  </si>
  <si>
    <t xml:space="preserve">* Реструктуризация сделок подразумевает изменение условий лизингового договора (пересмотр графика платежей, ставок, предоставление каникул по лизинговым платежам, пролонгацию сроков и т.п.) по причине того, что у клиента возникли трудности с выполнением обязательств перед лизингодателем, в том числе из-за COVID-19. Указывается сумма реструктурированных договоров (с НДС) на дату. </t>
  </si>
  <si>
    <t>2.2. Структура нового бизнеса по регионам</t>
  </si>
  <si>
    <t>2.3. Структура нового бизнеса по клиентам</t>
  </si>
  <si>
    <r>
      <t xml:space="preserve">конфиденциально, </t>
    </r>
    <r>
      <rPr>
        <sz val="10"/>
        <color indexed="55"/>
        <rFont val="Arial Cyr"/>
        <family val="0"/>
      </rPr>
      <t xml:space="preserve">возможна публикация только агрегированного значения  показателя по всему рынку </t>
    </r>
  </si>
  <si>
    <r>
      <t xml:space="preserve">Прочее имущество всего </t>
    </r>
    <r>
      <rPr>
        <i/>
        <sz val="10"/>
        <rFont val="Arial"/>
        <family val="2"/>
      </rPr>
      <t>(по возможности укажите ниже какое именно имущество)</t>
    </r>
  </si>
  <si>
    <t>Прочее имущество с долей свыше 2,5% портфеля (укажите вид)</t>
  </si>
  <si>
    <t>среднее значение за 9М2020.:</t>
  </si>
  <si>
    <t>доллар - 70,9502</t>
  </si>
  <si>
    <t>евро - 79,9863</t>
  </si>
  <si>
    <t>на 01.10.2020г.</t>
  </si>
  <si>
    <t>доллар - 78,7847</t>
  </si>
  <si>
    <t>евро - 92,4302</t>
  </si>
  <si>
    <t>Новый бизнес по финансовому лизингу за 9 мес.2020 г. (сумма стоимости предметов лизинга по новым сделкам, без НДС)</t>
  </si>
  <si>
    <t>Новый бизнес по оперативному лизингу/аренде за  9 мес.2020 г. (сумма стоимости  предметов лизинга по новым  сделкам, без НДС)</t>
  </si>
  <si>
    <t>Сумма новых договоров финансового и оперативного лизинга за 9 мес.2020 г.</t>
  </si>
  <si>
    <t>Количество новых заключенных договоров за  9 мес.2020 г., штук</t>
  </si>
  <si>
    <t>Текущий лизинговый портфель на 01.10.2020 г.</t>
  </si>
  <si>
    <t>Арендный портфель на 01.10.2020 г.</t>
  </si>
  <si>
    <t>Объем полученных лизинговых (в т.ч. арендных) платежей за 9 мес.2020 г.</t>
  </si>
  <si>
    <t>Профинансированные средства за 9 мес.2020 г.</t>
  </si>
  <si>
    <t>Объем полученных авансов за  9 мес.2020 г.</t>
  </si>
  <si>
    <t xml:space="preserve">  Объем нового бизнеса за         9 мес. 2020 г., млн. руб.   
(!стоимость ПЛ без НДС)</t>
  </si>
  <si>
    <t>Платежи к получению (портфель) на 01.10.2020, млн. руб.</t>
  </si>
  <si>
    <r>
      <t>в т.ч. арендные платежи к получению (</t>
    </r>
    <r>
      <rPr>
        <b/>
        <i/>
        <sz val="10"/>
        <color indexed="10"/>
        <rFont val="Arial Cyr"/>
        <family val="0"/>
      </rPr>
      <t>арендный портфель</t>
    </r>
    <r>
      <rPr>
        <b/>
        <sz val="10"/>
        <rFont val="Arial Cyr"/>
        <family val="0"/>
      </rPr>
      <t>)     на 01.10.2020, млн. руб. *</t>
    </r>
  </si>
  <si>
    <t xml:space="preserve">         Объем нового бизнеса            за 9 мес 2020г., млн. руб.  
  (!стоимость ПЛ без НДС)</t>
  </si>
  <si>
    <t xml:space="preserve">        Объем нового бизнеса            за 9 мес 2020г., млн. руб.  
(!стоимость ПЛ без НДС)</t>
  </si>
  <si>
    <t>Объем профинасированных средств за 9 мес 2020г., млн. руб.</t>
  </si>
  <si>
    <t>4. Качество активов</t>
  </si>
  <si>
    <t>Баланс (на 01.07.2020)</t>
  </si>
  <si>
    <t>Отчет о финансовых результатах (за II кв. 2020г.):</t>
  </si>
  <si>
    <r>
      <t xml:space="preserve">в т.ч. объем нового бизнеса по </t>
    </r>
    <r>
      <rPr>
        <b/>
        <i/>
        <sz val="10"/>
        <color indexed="10"/>
        <rFont val="Arial Cyr"/>
        <family val="0"/>
      </rPr>
      <t>оперативному лизингу/аренде</t>
    </r>
    <r>
      <rPr>
        <b/>
        <sz val="10"/>
        <rFont val="Arial Cyr"/>
        <family val="0"/>
      </rPr>
      <t xml:space="preserve">                 9 мес. 2020 г., млн. руб.   
(!стоимость ПЛ без НДС) *</t>
    </r>
  </si>
  <si>
    <r>
      <t xml:space="preserve">Легковые автомобили 
</t>
    </r>
    <r>
      <rPr>
        <sz val="10"/>
        <color indexed="60"/>
        <rFont val="Arial"/>
        <family val="2"/>
      </rPr>
      <t>(только имеющие определение "легковой" по строке 3 ПТС "Тип ТС")</t>
    </r>
  </si>
  <si>
    <r>
      <t xml:space="preserve">Грузовой автотранспорт 
</t>
    </r>
    <r>
      <rPr>
        <sz val="10"/>
        <color indexed="60"/>
        <rFont val="Arial"/>
        <family val="2"/>
      </rPr>
      <t xml:space="preserve">(прочий автотранспорт, за исключением легковых авто, автобусов и строительной техники на колесах) </t>
    </r>
  </si>
  <si>
    <t>Сумма просроченных платежей к получению, всего</t>
  </si>
  <si>
    <t>на 01.10.2020, млн. руб.</t>
  </si>
  <si>
    <t>Объем реструктурированных* сделок в лизинговом портфеле Компании</t>
  </si>
  <si>
    <r>
      <t xml:space="preserve">обращаем Ваше внимание, что данные нужны </t>
    </r>
    <r>
      <rPr>
        <b/>
        <sz val="10"/>
        <color indexed="10"/>
        <rFont val="Arial Cyr"/>
        <family val="0"/>
      </rPr>
      <t>за I полугодие 2020 г.</t>
    </r>
  </si>
  <si>
    <t>на 01.01.2020, млн. руб.</t>
  </si>
  <si>
    <t>Объем проблемных сделок (весь остаток платежей к получению по сделкам, по которым имеется просрочка более 30 дней)</t>
  </si>
  <si>
    <r>
      <rPr>
        <b/>
        <i/>
        <sz val="10"/>
        <color indexed="10"/>
        <rFont val="Arial"/>
        <family val="2"/>
      </rPr>
      <t>New!</t>
    </r>
    <r>
      <rPr>
        <sz val="10"/>
        <rFont val="Arial"/>
        <family val="2"/>
      </rPr>
      <t xml:space="preserve"> Автобусы </t>
    </r>
    <r>
      <rPr>
        <sz val="10"/>
        <color indexed="60"/>
        <rFont val="Arial"/>
        <family val="2"/>
      </rPr>
      <t>(только имеющие определение "автобусы" по строке 3 ПТС "Тип ТС")</t>
    </r>
    <r>
      <rPr>
        <sz val="10"/>
        <rFont val="Arial"/>
        <family val="2"/>
      </rPr>
      <t xml:space="preserve">
и троллейбусы</t>
    </r>
  </si>
  <si>
    <r>
      <t xml:space="preserve">О ПРОЕКТЕ
Сообщаем Вам, что Рейтинговое агентство "Эксперт РА" продолжает проект «Лизинг в России». 
В рамках данного проекта будет проведено исследование рынка по итогам работы за 9 месяцев 2020 года,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журналах, газетах и других финансовых СМИ, 
а также на нашем сайте. 
</t>
    </r>
    <r>
      <rPr>
        <b/>
        <sz val="11"/>
        <color indexed="18"/>
        <rFont val="Arial CYR"/>
        <family val="0"/>
      </rPr>
      <t>Исследование проводится при поддержке Объединенной Лизинговой Ассоциации с целью предоставления информации о российском лизинговом рынке в ассоциацию Leaseurope.</t>
    </r>
    <r>
      <rPr>
        <sz val="11"/>
        <rFont val="Arial Cyr"/>
        <family val="0"/>
      </rPr>
      <t xml:space="preserve">
Поскольку Ваша компания, безусловно, относится к числу активных игроков рынка лизинговых услуг в России, мы предлагаем Вам стать участником этого проекта и заполнить прилагаемую анкету. Участие в этом проекте может оказать только позитивное влияние на имидж Вашей компании, подчеркивая ее информационную открытость, 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1"/>
        <color indexed="10"/>
        <rFont val="Arial Cyr"/>
        <family val="0"/>
      </rPr>
      <t xml:space="preserve"> 27 октября 2020 г.</t>
    </r>
    <r>
      <rPr>
        <sz val="11"/>
        <rFont val="Arial Cyr"/>
        <family val="0"/>
      </rPr>
      <t xml:space="preserve">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</si>
</sst>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7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62"/>
      <name val="Arial Cyr"/>
      <family val="0"/>
    </font>
    <font>
      <b/>
      <sz val="10"/>
      <name val="Arial"/>
      <family val="2"/>
    </font>
    <font>
      <sz val="10"/>
      <color indexed="10"/>
      <name val="Helv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23"/>
      <name val="Arial"/>
      <family val="2"/>
    </font>
    <font>
      <sz val="10"/>
      <color indexed="60"/>
      <name val="Arial"/>
      <family val="2"/>
    </font>
    <font>
      <sz val="8"/>
      <color indexed="23"/>
      <name val="Arial Cyr"/>
      <family val="0"/>
    </font>
    <font>
      <u val="single"/>
      <sz val="11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u val="single"/>
      <sz val="10"/>
      <color indexed="23"/>
      <name val="Arial Cyr"/>
      <family val="0"/>
    </font>
    <font>
      <i/>
      <sz val="10"/>
      <name val="Arial"/>
      <family val="2"/>
    </font>
    <font>
      <b/>
      <i/>
      <sz val="10"/>
      <color indexed="10"/>
      <name val="Arial Cyr"/>
      <family val="0"/>
    </font>
    <font>
      <i/>
      <sz val="9"/>
      <name val="Arial Cyr"/>
      <family val="0"/>
    </font>
    <font>
      <b/>
      <sz val="11"/>
      <color indexed="18"/>
      <name val="Arial CYR"/>
      <family val="0"/>
    </font>
    <font>
      <sz val="10"/>
      <color indexed="55"/>
      <name val="Arial Cyr"/>
      <family val="0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63"/>
      <name val="Cambria"/>
      <family val="1"/>
    </font>
    <font>
      <b/>
      <sz val="10"/>
      <color indexed="56"/>
      <name val="Arial Cyr"/>
      <family val="0"/>
    </font>
    <font>
      <sz val="10"/>
      <color indexed="10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"/>
      <family val="2"/>
    </font>
    <font>
      <sz val="12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B9D9D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5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53" fillId="0" borderId="16" xfId="0" applyFon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 locked="0"/>
    </xf>
    <xf numFmtId="0" fontId="53" fillId="0" borderId="18" xfId="0" applyFont="1" applyBorder="1" applyAlignment="1" applyProtection="1">
      <alignment horizontal="center"/>
      <protection/>
    </xf>
    <xf numFmtId="0" fontId="53" fillId="0" borderId="19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9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13" fillId="19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3" fillId="19" borderId="0" xfId="0" applyFont="1" applyFill="1" applyBorder="1" applyAlignment="1" applyProtection="1">
      <alignment horizontal="center" wrapText="1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0" fillId="36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0" fillId="35" borderId="0" xfId="0" applyFill="1" applyBorder="1" applyAlignment="1" applyProtection="1">
      <alignment wrapText="1"/>
      <protection locked="0"/>
    </xf>
    <xf numFmtId="0" fontId="25" fillId="0" borderId="0" xfId="0" applyFont="1" applyAlignment="1">
      <alignment vertical="center" wrapText="1"/>
    </xf>
    <xf numFmtId="0" fontId="0" fillId="35" borderId="0" xfId="0" applyFill="1" applyBorder="1" applyAlignment="1" applyProtection="1">
      <alignment/>
      <protection locked="0"/>
    </xf>
    <xf numFmtId="0" fontId="12" fillId="12" borderId="20" xfId="0" applyFont="1" applyFill="1" applyBorder="1" applyAlignment="1" applyProtection="1">
      <alignment horizontal="center"/>
      <protection locked="0"/>
    </xf>
    <xf numFmtId="0" fontId="0" fillId="12" borderId="21" xfId="0" applyNumberFormat="1" applyFont="1" applyFill="1" applyBorder="1" applyAlignment="1" applyProtection="1">
      <alignment horizontal="center"/>
      <protection locked="0"/>
    </xf>
    <xf numFmtId="0" fontId="0" fillId="12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12" borderId="23" xfId="0" applyFont="1" applyFill="1" applyBorder="1" applyAlignment="1" applyProtection="1">
      <alignment horizontal="center"/>
      <protection locked="0"/>
    </xf>
    <xf numFmtId="0" fontId="0" fillId="12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wrapText="1"/>
      <protection/>
    </xf>
    <xf numFmtId="0" fontId="11" fillId="12" borderId="26" xfId="0" applyNumberFormat="1" applyFont="1" applyFill="1" applyBorder="1" applyAlignment="1" applyProtection="1">
      <alignment horizontal="center"/>
      <protection locked="0"/>
    </xf>
    <xf numFmtId="0" fontId="11" fillId="12" borderId="27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78" fillId="0" borderId="0" xfId="0" applyFont="1" applyAlignment="1">
      <alignment/>
    </xf>
    <xf numFmtId="0" fontId="0" fillId="35" borderId="0" xfId="0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28" xfId="0" applyBorder="1" applyAlignment="1" applyProtection="1">
      <alignment/>
      <protection/>
    </xf>
    <xf numFmtId="0" fontId="15" fillId="0" borderId="12" xfId="53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0" fillId="10" borderId="23" xfId="0" applyFont="1" applyFill="1" applyBorder="1" applyAlignment="1" applyProtection="1">
      <alignment horizontal="center"/>
      <protection locked="0"/>
    </xf>
    <xf numFmtId="0" fontId="11" fillId="12" borderId="29" xfId="0" applyNumberFormat="1" applyFont="1" applyFill="1" applyBorder="1" applyAlignment="1" applyProtection="1">
      <alignment horizontal="center"/>
      <protection locked="0"/>
    </xf>
    <xf numFmtId="0" fontId="11" fillId="12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wrapText="1"/>
      <protection/>
    </xf>
    <xf numFmtId="0" fontId="0" fillId="12" borderId="29" xfId="0" applyFont="1" applyFill="1" applyBorder="1" applyAlignment="1" applyProtection="1">
      <alignment horizontal="center"/>
      <protection locked="0"/>
    </xf>
    <xf numFmtId="0" fontId="0" fillId="12" borderId="32" xfId="0" applyFont="1" applyFill="1" applyBorder="1" applyAlignment="1" applyProtection="1">
      <alignment horizontal="center"/>
      <protection locked="0"/>
    </xf>
    <xf numFmtId="0" fontId="0" fillId="12" borderId="30" xfId="0" applyFont="1" applyFill="1" applyBorder="1" applyAlignment="1" applyProtection="1">
      <alignment horizontal="center"/>
      <protection locked="0"/>
    </xf>
    <xf numFmtId="0" fontId="0" fillId="12" borderId="21" xfId="0" applyFont="1" applyFill="1" applyBorder="1" applyAlignment="1" applyProtection="1">
      <alignment horizontal="center"/>
      <protection locked="0"/>
    </xf>
    <xf numFmtId="0" fontId="0" fillId="12" borderId="33" xfId="0" applyFont="1" applyFill="1" applyBorder="1" applyAlignment="1" applyProtection="1">
      <alignment horizontal="center"/>
      <protection locked="0"/>
    </xf>
    <xf numFmtId="0" fontId="0" fillId="12" borderId="2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 applyProtection="1">
      <alignment horizontal="center" wrapText="1"/>
      <protection/>
    </xf>
    <xf numFmtId="0" fontId="75" fillId="0" borderId="0" xfId="0" applyFont="1" applyBorder="1" applyAlignment="1" applyProtection="1">
      <alignment horizontal="center" vertical="top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37" borderId="20" xfId="0" applyFont="1" applyFill="1" applyBorder="1" applyAlignment="1" applyProtection="1">
      <alignment horizontal="center" wrapText="1"/>
      <protection locked="0"/>
    </xf>
    <xf numFmtId="49" fontId="9" fillId="37" borderId="31" xfId="0" applyNumberFormat="1" applyFont="1" applyFill="1" applyBorder="1" applyAlignment="1" applyProtection="1">
      <alignment vertical="center" wrapText="1" readingOrder="1"/>
      <protection/>
    </xf>
    <xf numFmtId="0" fontId="9" fillId="38" borderId="0" xfId="0" applyFont="1" applyFill="1" applyBorder="1" applyAlignment="1" applyProtection="1">
      <alignment wrapTex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9" borderId="0" xfId="0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9" fillId="37" borderId="0" xfId="0" applyFont="1" applyFill="1" applyAlignment="1">
      <alignment horizontal="left" vertical="center" wrapText="1"/>
    </xf>
    <xf numFmtId="0" fontId="7" fillId="38" borderId="0" xfId="0" applyFont="1" applyFill="1" applyAlignment="1">
      <alignment horizontal="center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/>
    </xf>
    <xf numFmtId="0" fontId="31" fillId="0" borderId="28" xfId="0" applyFont="1" applyFill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 Факто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142875</xdr:rowOff>
    </xdr:from>
    <xdr:to>
      <xdr:col>2</xdr:col>
      <xdr:colOff>1800225</xdr:colOff>
      <xdr:row>1</xdr:row>
      <xdr:rowOff>38100</xdr:rowOff>
    </xdr:to>
    <xdr:pic>
      <xdr:nvPicPr>
        <xdr:cNvPr id="1" name="Picture 20" descr="Безимени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42875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0</xdr:row>
      <xdr:rowOff>161925</xdr:rowOff>
    </xdr:from>
    <xdr:to>
      <xdr:col>1</xdr:col>
      <xdr:colOff>4248150</xdr:colOff>
      <xdr:row>0</xdr:row>
      <xdr:rowOff>914400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61925"/>
          <a:ext cx="3105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137.625" style="35" customWidth="1"/>
    <col min="2" max="16384" width="9.125" style="35" customWidth="1"/>
  </cols>
  <sheetData>
    <row r="1" spans="1:4" s="105" customFormat="1" ht="296.25" customHeight="1">
      <c r="A1" s="123" t="s">
        <v>271</v>
      </c>
      <c r="C1" s="105" t="s">
        <v>21</v>
      </c>
      <c r="D1" s="105" t="s">
        <v>21</v>
      </c>
    </row>
    <row r="2" ht="42.75" customHeight="1">
      <c r="A2" s="124" t="s">
        <v>215</v>
      </c>
    </row>
    <row r="3" ht="44.25" customHeight="1">
      <c r="A3" s="127" t="s">
        <v>220</v>
      </c>
    </row>
    <row r="5" ht="19.5" customHeight="1"/>
  </sheetData>
  <sheetProtection password="CE2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"/>
  <sheetViews>
    <sheetView showGridLines="0" zoomScalePageLayoutView="0" workbookViewId="0" topLeftCell="A1">
      <selection activeCell="B4" sqref="B4:C4"/>
    </sheetView>
  </sheetViews>
  <sheetFormatPr defaultColWidth="9.00390625" defaultRowHeight="12.75"/>
  <cols>
    <col min="1" max="1" width="7.625" style="0" customWidth="1"/>
    <col min="2" max="2" width="65.875" style="0" customWidth="1"/>
    <col min="3" max="3" width="81.875" style="0" customWidth="1"/>
  </cols>
  <sheetData>
    <row r="1" spans="2:3" ht="19.5" customHeight="1">
      <c r="B1" s="125" t="s">
        <v>230</v>
      </c>
      <c r="C1" s="126"/>
    </row>
    <row r="2" spans="2:4" ht="251.25" customHeight="1">
      <c r="B2" s="133" t="s">
        <v>228</v>
      </c>
      <c r="C2" s="133"/>
      <c r="D2" t="s">
        <v>21</v>
      </c>
    </row>
    <row r="3" spans="2:5" ht="36.75" customHeight="1">
      <c r="B3" s="136" t="s">
        <v>77</v>
      </c>
      <c r="C3" s="136"/>
      <c r="E3" t="s">
        <v>21</v>
      </c>
    </row>
    <row r="4" spans="2:3" ht="163.5" customHeight="1">
      <c r="B4" s="135" t="s">
        <v>227</v>
      </c>
      <c r="C4" s="135"/>
    </row>
    <row r="5" spans="2:3" ht="75.75" customHeight="1">
      <c r="B5" s="134" t="s">
        <v>79</v>
      </c>
      <c r="C5" s="134"/>
    </row>
  </sheetData>
  <sheetProtection password="CE2E" sheet="1" formatCells="0" formatColumns="0" formatRows="0" insertColumns="0" insertRows="0" insertHyperlinks="0" deleteColumns="0" deleteRows="0" sort="0" autoFilter="0" pivotTables="0"/>
  <mergeCells count="4">
    <mergeCell ref="B2:C2"/>
    <mergeCell ref="B5:C5"/>
    <mergeCell ref="B4:C4"/>
    <mergeCell ref="B3:C3"/>
  </mergeCells>
  <printOptions/>
  <pageMargins left="0.25" right="0.25" top="0.75" bottom="0.75" header="0.3" footer="0.3"/>
  <pageSetup fitToWidth="0" fitToHeight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L849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/>
  <cols>
    <col min="1" max="1" width="2.875" style="4" customWidth="1"/>
    <col min="2" max="2" width="76.75390625" style="4" customWidth="1"/>
    <col min="3" max="3" width="31.25390625" style="26" customWidth="1"/>
    <col min="4" max="4" width="40.125" style="4" customWidth="1"/>
    <col min="5" max="5" width="32.125" style="4" customWidth="1"/>
    <col min="6" max="6" width="36.00390625" style="4" customWidth="1"/>
    <col min="7" max="7" width="26.375" style="3" customWidth="1"/>
    <col min="8" max="8" width="17.375" style="28" customWidth="1"/>
    <col min="9" max="9" width="14.00390625" style="28" customWidth="1"/>
    <col min="10" max="10" width="19.75390625" style="28" customWidth="1"/>
    <col min="11" max="11" width="18.25390625" style="28" customWidth="1"/>
    <col min="12" max="12" width="19.375" style="28" customWidth="1"/>
    <col min="13" max="13" width="18.375" style="28" customWidth="1"/>
    <col min="14" max="14" width="16.00390625" style="28" customWidth="1"/>
    <col min="15" max="15" width="16.25390625" style="28" customWidth="1"/>
    <col min="16" max="16" width="15.00390625" style="28" customWidth="1"/>
    <col min="17" max="17" width="16.75390625" style="28" customWidth="1"/>
    <col min="18" max="18" width="16.125" style="28" customWidth="1"/>
    <col min="19" max="19" width="15.875" style="28" customWidth="1"/>
    <col min="20" max="20" width="14.875" style="28" customWidth="1"/>
    <col min="21" max="21" width="15.125" style="28" customWidth="1"/>
    <col min="22" max="22" width="20.00390625" style="28" customWidth="1"/>
    <col min="23" max="23" width="12.875" style="28" customWidth="1"/>
    <col min="24" max="24" width="13.625" style="28" customWidth="1"/>
    <col min="25" max="25" width="12.375" style="28" customWidth="1"/>
    <col min="26" max="26" width="13.375" style="28" customWidth="1"/>
    <col min="27" max="27" width="15.00390625" style="28" customWidth="1"/>
    <col min="28" max="28" width="13.625" style="28" customWidth="1"/>
    <col min="29" max="29" width="16.625" style="28" customWidth="1"/>
    <col min="30" max="30" width="12.75390625" style="28" customWidth="1"/>
    <col min="31" max="31" width="15.00390625" style="28" customWidth="1"/>
    <col min="32" max="32" width="15.625" style="28" customWidth="1"/>
    <col min="33" max="33" width="15.125" style="28" customWidth="1"/>
    <col min="34" max="34" width="13.375" style="28" customWidth="1"/>
    <col min="35" max="35" width="15.75390625" style="28" customWidth="1"/>
    <col min="36" max="36" width="15.125" style="28" customWidth="1"/>
    <col min="37" max="37" width="17.125" style="28" customWidth="1"/>
    <col min="38" max="38" width="13.625" style="4" customWidth="1"/>
    <col min="39" max="39" width="16.75390625" style="4" customWidth="1"/>
    <col min="40" max="40" width="13.875" style="4" customWidth="1"/>
    <col min="41" max="41" width="14.25390625" style="4" customWidth="1"/>
    <col min="42" max="42" width="13.875" style="4" customWidth="1"/>
    <col min="43" max="43" width="16.00390625" style="4" customWidth="1"/>
    <col min="44" max="44" width="17.00390625" style="4" customWidth="1"/>
    <col min="45" max="45" width="15.625" style="4" customWidth="1"/>
    <col min="46" max="46" width="17.375" style="4" customWidth="1"/>
    <col min="47" max="47" width="14.375" style="4" customWidth="1"/>
    <col min="48" max="48" width="12.875" style="4" customWidth="1"/>
    <col min="49" max="49" width="8.625" style="4" customWidth="1"/>
    <col min="50" max="50" width="8.25390625" style="4" customWidth="1"/>
    <col min="51" max="51" width="14.00390625" style="4" customWidth="1"/>
    <col min="52" max="52" width="16.00390625" style="4" customWidth="1"/>
    <col min="53" max="53" width="15.00390625" style="4" customWidth="1"/>
    <col min="54" max="16384" width="9.125" style="4" customWidth="1"/>
  </cols>
  <sheetData>
    <row r="1" spans="1:7" ht="83.25" customHeight="1">
      <c r="A1" s="35"/>
      <c r="B1" s="36" t="s">
        <v>206</v>
      </c>
      <c r="C1" s="37" t="s">
        <v>21</v>
      </c>
      <c r="D1" s="35" t="s">
        <v>21</v>
      </c>
      <c r="E1" s="35" t="s">
        <v>21</v>
      </c>
      <c r="F1" s="35"/>
      <c r="G1" s="46"/>
    </row>
    <row r="2" spans="1:7" ht="18" customHeight="1">
      <c r="A2" s="35"/>
      <c r="B2" s="38" t="s">
        <v>0</v>
      </c>
      <c r="C2" s="37"/>
      <c r="D2" s="35"/>
      <c r="E2" s="39" t="s">
        <v>21</v>
      </c>
      <c r="F2" s="35"/>
      <c r="G2" s="46"/>
    </row>
    <row r="3" spans="1:7" ht="15" customHeight="1">
      <c r="A3" s="35"/>
      <c r="B3" s="40" t="s">
        <v>208</v>
      </c>
      <c r="C3" s="37"/>
      <c r="D3" s="35" t="s">
        <v>21</v>
      </c>
      <c r="E3" s="35"/>
      <c r="F3" s="35"/>
      <c r="G3" s="46"/>
    </row>
    <row r="4" spans="1:7" ht="14.25" customHeight="1">
      <c r="A4" s="35"/>
      <c r="B4" s="35"/>
      <c r="C4" s="37"/>
      <c r="D4" s="35"/>
      <c r="E4" s="35"/>
      <c r="F4" s="35"/>
      <c r="G4" s="46"/>
    </row>
    <row r="5" spans="1:7" ht="15.75" customHeight="1">
      <c r="A5" s="35"/>
      <c r="B5" s="100" t="s">
        <v>70</v>
      </c>
      <c r="C5" s="41"/>
      <c r="D5" s="42"/>
      <c r="E5" s="35"/>
      <c r="F5" s="35"/>
      <c r="G5" s="46"/>
    </row>
    <row r="6" spans="2:7" ht="48" customHeight="1">
      <c r="B6" s="52" t="s">
        <v>72</v>
      </c>
      <c r="C6" s="122"/>
      <c r="D6" s="43" t="s">
        <v>80</v>
      </c>
      <c r="E6" s="35"/>
      <c r="F6" s="35"/>
      <c r="G6" s="46"/>
    </row>
    <row r="7" spans="2:7" ht="15.75" customHeight="1">
      <c r="B7" s="52" t="s">
        <v>69</v>
      </c>
      <c r="C7" s="83"/>
      <c r="D7" s="35" t="s">
        <v>21</v>
      </c>
      <c r="E7" s="39"/>
      <c r="F7" s="35"/>
      <c r="G7" s="46"/>
    </row>
    <row r="8" spans="2:7" ht="14.25" customHeight="1">
      <c r="B8" s="52" t="s">
        <v>27</v>
      </c>
      <c r="C8" s="83"/>
      <c r="D8" s="35"/>
      <c r="E8" s="35"/>
      <c r="F8" s="35"/>
      <c r="G8" s="46"/>
    </row>
    <row r="9" spans="2:7" ht="12.75" customHeight="1">
      <c r="B9" s="52" t="s">
        <v>1</v>
      </c>
      <c r="C9" s="83"/>
      <c r="D9" s="35"/>
      <c r="E9" s="35"/>
      <c r="F9" s="35"/>
      <c r="G9" s="46"/>
    </row>
    <row r="10" spans="2:7" ht="12.75">
      <c r="B10" s="52" t="s">
        <v>68</v>
      </c>
      <c r="C10" s="83"/>
      <c r="D10" s="35"/>
      <c r="E10" s="35"/>
      <c r="F10" s="35"/>
      <c r="G10" s="46"/>
    </row>
    <row r="11" spans="1:7" ht="28.5" customHeight="1">
      <c r="A11" s="35"/>
      <c r="B11" s="50" t="s">
        <v>71</v>
      </c>
      <c r="C11" s="51" t="s">
        <v>28</v>
      </c>
      <c r="D11" s="44" t="s">
        <v>73</v>
      </c>
      <c r="E11" s="35"/>
      <c r="F11" s="35"/>
      <c r="G11" s="46"/>
    </row>
    <row r="12" spans="1:7" ht="12.75" customHeight="1">
      <c r="A12" s="35"/>
      <c r="B12" s="53" t="s">
        <v>29</v>
      </c>
      <c r="C12" s="83"/>
      <c r="D12" s="35"/>
      <c r="E12" s="45" t="s">
        <v>17</v>
      </c>
      <c r="F12" s="35"/>
      <c r="G12" s="46"/>
    </row>
    <row r="13" spans="1:37" s="3" customFormat="1" ht="12.75" customHeight="1">
      <c r="A13" s="46"/>
      <c r="B13" s="53" t="s">
        <v>30</v>
      </c>
      <c r="C13" s="83"/>
      <c r="D13" s="46"/>
      <c r="E13" s="47" t="s">
        <v>18</v>
      </c>
      <c r="F13" s="46"/>
      <c r="G13" s="4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3" customFormat="1" ht="12" customHeight="1">
      <c r="A14" s="46"/>
      <c r="B14" s="53" t="s">
        <v>31</v>
      </c>
      <c r="C14" s="83"/>
      <c r="D14" s="46"/>
      <c r="E14" s="46"/>
      <c r="F14" s="46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3" customFormat="1" ht="12" customHeight="1">
      <c r="A15" s="46"/>
      <c r="B15" s="53" t="s">
        <v>32</v>
      </c>
      <c r="C15" s="83"/>
      <c r="D15" s="46"/>
      <c r="E15" s="48" t="s">
        <v>19</v>
      </c>
      <c r="F15" s="46"/>
      <c r="G15" s="4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3" customFormat="1" ht="12" customHeight="1">
      <c r="A16" s="46"/>
      <c r="B16" s="53" t="s">
        <v>33</v>
      </c>
      <c r="C16" s="83"/>
      <c r="D16" s="46"/>
      <c r="E16" s="48" t="s">
        <v>237</v>
      </c>
      <c r="F16" s="46"/>
      <c r="G16" s="4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3" customFormat="1" ht="12" customHeight="1">
      <c r="A17" s="46"/>
      <c r="B17" s="53" t="s">
        <v>34</v>
      </c>
      <c r="C17" s="83"/>
      <c r="D17" s="46"/>
      <c r="E17" s="77" t="s">
        <v>238</v>
      </c>
      <c r="F17" s="46"/>
      <c r="G17" s="4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3" customFormat="1" ht="12.75">
      <c r="A18" s="46"/>
      <c r="B18" s="53" t="s">
        <v>35</v>
      </c>
      <c r="C18" s="83"/>
      <c r="D18" s="46"/>
      <c r="E18" s="77" t="s">
        <v>239</v>
      </c>
      <c r="F18" s="46"/>
      <c r="G18" s="4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3" customFormat="1" ht="13.5" customHeight="1">
      <c r="A19" s="46"/>
      <c r="B19" s="53" t="s">
        <v>36</v>
      </c>
      <c r="C19" s="83"/>
      <c r="D19" s="46"/>
      <c r="E19" s="46"/>
      <c r="F19" s="46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3" customFormat="1" ht="12" customHeight="1">
      <c r="A20" s="46"/>
      <c r="B20" s="54"/>
      <c r="C20" s="68"/>
      <c r="D20" s="46"/>
      <c r="E20" s="48" t="s">
        <v>16</v>
      </c>
      <c r="F20" s="46"/>
      <c r="G20" s="4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3" customFormat="1" ht="12" customHeight="1">
      <c r="A21" s="46"/>
      <c r="B21" s="54"/>
      <c r="C21" s="68"/>
      <c r="D21" s="46"/>
      <c r="E21" s="48" t="s">
        <v>240</v>
      </c>
      <c r="F21" s="46"/>
      <c r="G21" s="4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7" ht="11.25" customHeight="1">
      <c r="A22" s="35"/>
      <c r="B22" s="55" t="s">
        <v>82</v>
      </c>
      <c r="C22" s="37"/>
      <c r="D22" s="35"/>
      <c r="E22" s="48" t="s">
        <v>241</v>
      </c>
      <c r="F22" s="35"/>
      <c r="G22" s="46"/>
    </row>
    <row r="23" spans="1:7" ht="13.5" customHeight="1">
      <c r="A23" s="35"/>
      <c r="B23" s="56" t="s">
        <v>24</v>
      </c>
      <c r="C23" s="37"/>
      <c r="D23" s="35"/>
      <c r="E23" s="48" t="s">
        <v>242</v>
      </c>
      <c r="F23" s="35"/>
      <c r="G23" s="46"/>
    </row>
    <row r="24" spans="1:7" ht="25.5" customHeight="1">
      <c r="A24" s="35"/>
      <c r="B24" s="57" t="s">
        <v>26</v>
      </c>
      <c r="C24" s="37"/>
      <c r="D24" s="35"/>
      <c r="E24" s="35"/>
      <c r="F24" s="35"/>
      <c r="G24" s="46"/>
    </row>
    <row r="25" spans="1:7" ht="40.5" customHeight="1">
      <c r="A25" s="35"/>
      <c r="B25" s="57" t="s">
        <v>25</v>
      </c>
      <c r="C25" s="37"/>
      <c r="D25" s="35"/>
      <c r="E25" s="35"/>
      <c r="F25" s="35"/>
      <c r="G25" s="46"/>
    </row>
    <row r="26" spans="1:7" ht="14.25" customHeight="1">
      <c r="A26" s="35"/>
      <c r="B26" s="35"/>
      <c r="C26" s="37"/>
      <c r="D26" s="35"/>
      <c r="E26" s="35"/>
      <c r="F26" s="35"/>
      <c r="G26" s="46"/>
    </row>
    <row r="27" spans="1:7" ht="13.5" customHeight="1">
      <c r="A27" s="35"/>
      <c r="B27" s="100" t="s">
        <v>74</v>
      </c>
      <c r="C27" s="69" t="s">
        <v>44</v>
      </c>
      <c r="D27" s="35"/>
      <c r="E27" s="35"/>
      <c r="F27" s="35"/>
      <c r="G27" s="46"/>
    </row>
    <row r="28" spans="1:7" ht="30" customHeight="1">
      <c r="A28" s="35"/>
      <c r="B28" s="86" t="s">
        <v>243</v>
      </c>
      <c r="C28" s="84"/>
      <c r="D28" s="116" t="s">
        <v>78</v>
      </c>
      <c r="E28" s="35"/>
      <c r="F28" s="35"/>
      <c r="G28" s="46"/>
    </row>
    <row r="29" spans="1:7" ht="26.25" customHeight="1">
      <c r="A29" s="35"/>
      <c r="B29" s="58" t="s">
        <v>244</v>
      </c>
      <c r="C29" s="85"/>
      <c r="D29" s="117" t="s">
        <v>207</v>
      </c>
      <c r="E29" s="35"/>
      <c r="F29" s="35"/>
      <c r="G29" s="46"/>
    </row>
    <row r="30" spans="1:7" ht="24" customHeight="1">
      <c r="A30" s="35"/>
      <c r="B30" s="58" t="s">
        <v>245</v>
      </c>
      <c r="C30" s="84"/>
      <c r="D30" s="49"/>
      <c r="E30" s="35"/>
      <c r="F30" s="35"/>
      <c r="G30" s="46"/>
    </row>
    <row r="31" spans="1:7" ht="13.5" customHeight="1">
      <c r="A31" s="35"/>
      <c r="B31" s="58" t="s">
        <v>246</v>
      </c>
      <c r="C31" s="84"/>
      <c r="D31" s="49"/>
      <c r="E31" s="35"/>
      <c r="F31" s="35"/>
      <c r="G31" s="46"/>
    </row>
    <row r="32" spans="1:7" ht="12.75" customHeight="1">
      <c r="A32" s="35"/>
      <c r="B32" s="59"/>
      <c r="C32" s="70" t="s">
        <v>44</v>
      </c>
      <c r="D32" s="35"/>
      <c r="E32" s="35"/>
      <c r="F32" s="35"/>
      <c r="G32" s="46"/>
    </row>
    <row r="33" spans="1:7" ht="15" customHeight="1">
      <c r="A33" s="35"/>
      <c r="B33" s="58" t="s">
        <v>247</v>
      </c>
      <c r="C33" s="84"/>
      <c r="D33" s="35"/>
      <c r="E33" s="35"/>
      <c r="F33" s="35"/>
      <c r="G33" s="46"/>
    </row>
    <row r="34" spans="1:7" ht="14.25" customHeight="1">
      <c r="A34" s="35"/>
      <c r="B34" s="58" t="s">
        <v>248</v>
      </c>
      <c r="C34" s="84"/>
      <c r="D34" s="35"/>
      <c r="E34" s="35"/>
      <c r="F34" s="35"/>
      <c r="G34" s="46"/>
    </row>
    <row r="35" spans="1:7" ht="13.5" customHeight="1">
      <c r="A35" s="35"/>
      <c r="B35" s="60"/>
      <c r="C35" s="66"/>
      <c r="D35" s="35"/>
      <c r="E35" s="35"/>
      <c r="F35" s="35"/>
      <c r="G35" s="46"/>
    </row>
    <row r="36" spans="1:7" ht="14.25" customHeight="1">
      <c r="A36" s="35"/>
      <c r="B36" s="58" t="s">
        <v>249</v>
      </c>
      <c r="C36" s="84"/>
      <c r="D36" s="35"/>
      <c r="E36" s="35"/>
      <c r="F36" s="35"/>
      <c r="G36" s="46"/>
    </row>
    <row r="37" spans="1:7" ht="13.5" customHeight="1">
      <c r="A37" s="35"/>
      <c r="B37" s="58" t="s">
        <v>250</v>
      </c>
      <c r="C37" s="84"/>
      <c r="D37" s="35"/>
      <c r="E37" s="35"/>
      <c r="F37" s="35"/>
      <c r="G37" s="46"/>
    </row>
    <row r="38" spans="1:37" ht="13.5" customHeight="1">
      <c r="A38" s="35"/>
      <c r="B38" s="58" t="s">
        <v>251</v>
      </c>
      <c r="C38" s="84"/>
      <c r="D38" s="35"/>
      <c r="E38" s="35"/>
      <c r="F38" s="35"/>
      <c r="G38" s="46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ht="13.5" customHeight="1">
      <c r="A39" s="35"/>
      <c r="B39" s="58"/>
      <c r="C39" s="58"/>
      <c r="D39" s="35"/>
      <c r="E39" s="35"/>
      <c r="F39" s="35"/>
      <c r="G39" s="46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</row>
    <row r="40" spans="1:37" ht="13.5" customHeight="1">
      <c r="A40" s="35"/>
      <c r="B40" s="58"/>
      <c r="C40" s="58"/>
      <c r="D40" s="35"/>
      <c r="E40" s="99"/>
      <c r="F40" s="99"/>
      <c r="G40" s="46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</row>
    <row r="41" spans="1:7" ht="15" customHeight="1">
      <c r="A41" s="35"/>
      <c r="B41" s="100" t="s">
        <v>216</v>
      </c>
      <c r="C41" s="41"/>
      <c r="D41" s="42"/>
      <c r="E41" s="35"/>
      <c r="F41" s="35"/>
      <c r="G41" s="46"/>
    </row>
    <row r="42" spans="1:7" ht="54" customHeight="1">
      <c r="A42" s="35"/>
      <c r="B42" s="59"/>
      <c r="C42" s="89" t="s">
        <v>252</v>
      </c>
      <c r="D42" s="34" t="s">
        <v>261</v>
      </c>
      <c r="E42" s="89" t="s">
        <v>253</v>
      </c>
      <c r="F42" s="34" t="s">
        <v>254</v>
      </c>
      <c r="G42" s="76"/>
    </row>
    <row r="43" spans="1:7" ht="24.75" customHeight="1">
      <c r="A43" s="35"/>
      <c r="B43" s="61" t="s">
        <v>262</v>
      </c>
      <c r="C43" s="107"/>
      <c r="D43" s="102"/>
      <c r="E43" s="110"/>
      <c r="F43" s="102"/>
      <c r="G43" s="96"/>
    </row>
    <row r="44" spans="1:37" ht="27" customHeight="1">
      <c r="A44" s="35"/>
      <c r="B44" s="61" t="s">
        <v>270</v>
      </c>
      <c r="C44" s="107"/>
      <c r="D44" s="102"/>
      <c r="E44" s="110"/>
      <c r="F44" s="102"/>
      <c r="G44" s="96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1:7" ht="38.25">
      <c r="A45" s="35"/>
      <c r="B45" s="62" t="s">
        <v>263</v>
      </c>
      <c r="C45" s="107"/>
      <c r="D45" s="102"/>
      <c r="E45" s="110"/>
      <c r="F45" s="102"/>
      <c r="G45" s="96"/>
    </row>
    <row r="46" spans="1:7" ht="12.75">
      <c r="A46" s="35"/>
      <c r="B46" s="52" t="s">
        <v>10</v>
      </c>
      <c r="C46" s="108"/>
      <c r="D46" s="102"/>
      <c r="E46" s="111"/>
      <c r="F46" s="102"/>
      <c r="G46" s="96"/>
    </row>
    <row r="47" spans="1:7" ht="15" customHeight="1">
      <c r="A47" s="35"/>
      <c r="B47" s="63" t="s">
        <v>219</v>
      </c>
      <c r="C47" s="107"/>
      <c r="D47" s="102"/>
      <c r="E47" s="110"/>
      <c r="F47" s="102"/>
      <c r="G47" s="96"/>
    </row>
    <row r="48" spans="1:7" ht="24.75" customHeight="1">
      <c r="A48" s="35"/>
      <c r="B48" s="64" t="s">
        <v>37</v>
      </c>
      <c r="C48" s="107"/>
      <c r="D48" s="102"/>
      <c r="E48" s="110"/>
      <c r="F48" s="102"/>
      <c r="G48" s="96"/>
    </row>
    <row r="49" spans="1:7" ht="12.75">
      <c r="A49" s="35"/>
      <c r="B49" s="61" t="s">
        <v>11</v>
      </c>
      <c r="C49" s="107"/>
      <c r="D49" s="102"/>
      <c r="E49" s="111"/>
      <c r="F49" s="102"/>
      <c r="G49" s="96"/>
    </row>
    <row r="50" spans="1:7" ht="15.75" customHeight="1">
      <c r="A50" s="35"/>
      <c r="B50" s="64" t="s">
        <v>38</v>
      </c>
      <c r="C50" s="107"/>
      <c r="D50" s="102"/>
      <c r="E50" s="110"/>
      <c r="F50" s="102"/>
      <c r="G50" s="96"/>
    </row>
    <row r="51" spans="1:7" ht="12.75">
      <c r="A51" s="35"/>
      <c r="B51" s="64" t="s">
        <v>39</v>
      </c>
      <c r="C51" s="109"/>
      <c r="D51" s="102"/>
      <c r="E51" s="110"/>
      <c r="F51" s="102"/>
      <c r="G51" s="96"/>
    </row>
    <row r="52" spans="1:7" ht="12.75">
      <c r="A52" s="35"/>
      <c r="B52" s="64" t="s">
        <v>40</v>
      </c>
      <c r="C52" s="107"/>
      <c r="D52" s="102"/>
      <c r="E52" s="110"/>
      <c r="F52" s="102"/>
      <c r="G52" s="96"/>
    </row>
    <row r="53" spans="1:7" ht="12.75">
      <c r="A53" s="35"/>
      <c r="B53" s="64" t="s">
        <v>43</v>
      </c>
      <c r="C53" s="107"/>
      <c r="D53" s="102"/>
      <c r="E53" s="112"/>
      <c r="F53" s="102"/>
      <c r="G53" s="96"/>
    </row>
    <row r="54" spans="1:7" ht="12.75">
      <c r="A54" s="35"/>
      <c r="B54" s="64" t="s">
        <v>12</v>
      </c>
      <c r="C54" s="107"/>
      <c r="D54" s="102"/>
      <c r="E54" s="110"/>
      <c r="F54" s="102"/>
      <c r="G54" s="96"/>
    </row>
    <row r="55" spans="1:7" ht="12.75">
      <c r="A55" s="35"/>
      <c r="B55" s="64" t="s">
        <v>41</v>
      </c>
      <c r="C55" s="108"/>
      <c r="D55" s="102"/>
      <c r="E55" s="110"/>
      <c r="F55" s="102"/>
      <c r="G55" s="96"/>
    </row>
    <row r="56" spans="1:7" ht="25.5">
      <c r="A56" s="35"/>
      <c r="B56" s="64" t="s">
        <v>42</v>
      </c>
      <c r="C56" s="107"/>
      <c r="D56" s="102"/>
      <c r="E56" s="111"/>
      <c r="F56" s="102"/>
      <c r="G56" s="96"/>
    </row>
    <row r="57" spans="1:7" ht="25.5">
      <c r="A57" s="35"/>
      <c r="B57" s="64" t="s">
        <v>81</v>
      </c>
      <c r="C57" s="107"/>
      <c r="D57" s="102"/>
      <c r="E57" s="110"/>
      <c r="F57" s="102"/>
      <c r="G57" s="96"/>
    </row>
    <row r="58" spans="1:7" ht="12.75">
      <c r="A58" s="35"/>
      <c r="B58" s="61" t="s">
        <v>20</v>
      </c>
      <c r="C58" s="107"/>
      <c r="D58" s="102"/>
      <c r="E58" s="110"/>
      <c r="F58" s="102"/>
      <c r="G58" s="96"/>
    </row>
    <row r="59" spans="1:7" ht="12.75">
      <c r="A59" s="35"/>
      <c r="B59" s="61" t="s">
        <v>13</v>
      </c>
      <c r="C59" s="108"/>
      <c r="D59" s="102"/>
      <c r="E59" s="110"/>
      <c r="F59" s="102"/>
      <c r="G59" s="96"/>
    </row>
    <row r="60" spans="1:7" ht="12.75">
      <c r="A60" s="35"/>
      <c r="B60" s="63" t="s">
        <v>14</v>
      </c>
      <c r="C60" s="108"/>
      <c r="D60" s="102"/>
      <c r="E60" s="110"/>
      <c r="F60" s="102"/>
      <c r="G60" s="96"/>
    </row>
    <row r="61" spans="1:37" ht="12.75">
      <c r="A61" s="35"/>
      <c r="B61" s="128" t="s">
        <v>235</v>
      </c>
      <c r="C61" s="108"/>
      <c r="D61" s="102"/>
      <c r="E61" s="88"/>
      <c r="F61" s="102"/>
      <c r="G61" s="96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1:37" ht="12.75">
      <c r="A62" s="35"/>
      <c r="B62" s="130" t="s">
        <v>236</v>
      </c>
      <c r="C62" s="108"/>
      <c r="D62" s="102"/>
      <c r="E62" s="88"/>
      <c r="F62" s="102"/>
      <c r="G62" s="96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ht="12.75">
      <c r="A63" s="35"/>
      <c r="B63" s="130" t="s">
        <v>236</v>
      </c>
      <c r="C63" s="108"/>
      <c r="D63" s="102"/>
      <c r="E63" s="88"/>
      <c r="F63" s="102"/>
      <c r="G63" s="96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1:7" ht="12.75">
      <c r="A64" s="35"/>
      <c r="B64" s="130" t="s">
        <v>236</v>
      </c>
      <c r="C64" s="108"/>
      <c r="D64" s="102"/>
      <c r="E64" s="88"/>
      <c r="F64" s="102"/>
      <c r="G64" s="96"/>
    </row>
    <row r="65" spans="1:7" ht="12.75">
      <c r="A65" s="35"/>
      <c r="B65" s="63"/>
      <c r="C65" s="71" t="str">
        <f>IF((C43+C44+C45+C46+C47+C48+C49+C50+C51+C52+C53+C54+C55+C56+C57+C58+C59+C60+C61)&lt;&gt;(C28+C29),"ОШИБКА! Сумма нового бизнеса в столбце не совпадает с суммой ячеек С28 и С29","проверка: ок")</f>
        <v>проверка: ок</v>
      </c>
      <c r="D65" s="95" t="str">
        <f>IF((D43+D44+D45+D46+D47+D48+D49+D50+D51+D52+D53+D54+D55+D56+D57+D58+D59+D60+D61)&lt;&gt;(C29),"ОШИБКА! Сумма нового бизнеса в сегменте оперлизинга/аренды не совпадает с данными ячейки С29","проверка: ок")</f>
        <v>проверка: ок</v>
      </c>
      <c r="E65" s="71" t="str">
        <f>IF((E43+E44+E45+E46+E47+E48+E49+E50+E51+E52+E53+E54+E55+E56+E57+E58+E59+E60+E61)&lt;&gt;(C33+C34),"ОШИБКА! Сумма платежей к получению не совпадает с суммой ячеек С33 и С34","проверка: ок")</f>
        <v>проверка: ок</v>
      </c>
      <c r="F65" s="95" t="str">
        <f>IF((F43+F44+F45+F46+F47+F48+F49+F50+F51+F52+F53+F54+F55+F56+F57+F58+F59+F60+F61)&lt;&gt;(C34),"ОШИБКА! Сумма платежей к получению в сегменте оперлизинга/аренды не совпадает с данными ячейки С34","проверка: ок")</f>
        <v>проверка: ок</v>
      </c>
      <c r="G65" s="95"/>
    </row>
    <row r="66" spans="1:37" ht="38.25">
      <c r="A66" s="35"/>
      <c r="B66" s="97" t="s">
        <v>217</v>
      </c>
      <c r="C66" s="71"/>
      <c r="D66" s="95"/>
      <c r="E66" s="71"/>
      <c r="F66" s="95"/>
      <c r="G66" s="95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1:37" ht="12.75">
      <c r="A67" s="35"/>
      <c r="B67" s="97" t="s">
        <v>218</v>
      </c>
      <c r="C67" s="71"/>
      <c r="D67" s="34"/>
      <c r="E67" s="71"/>
      <c r="F67" s="95"/>
      <c r="G67" s="95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1:7" ht="15" customHeight="1">
      <c r="A68" s="35"/>
      <c r="B68" s="35"/>
      <c r="C68" s="37"/>
      <c r="D68" s="34"/>
      <c r="E68" s="35"/>
      <c r="F68" s="35"/>
      <c r="G68" s="46"/>
    </row>
    <row r="69" spans="1:7" ht="14.25" customHeight="1">
      <c r="A69" s="35"/>
      <c r="B69" s="100" t="s">
        <v>232</v>
      </c>
      <c r="C69" s="72"/>
      <c r="D69" s="72"/>
      <c r="E69" s="72"/>
      <c r="F69" s="35"/>
      <c r="G69" s="46"/>
    </row>
    <row r="70" spans="1:37" ht="38.25" customHeight="1">
      <c r="A70" s="35"/>
      <c r="B70" s="65" t="s">
        <v>15</v>
      </c>
      <c r="C70" s="34" t="s">
        <v>255</v>
      </c>
      <c r="D70" s="35"/>
      <c r="E70" s="46"/>
      <c r="F70" s="129"/>
      <c r="G70" s="129"/>
      <c r="AJ70" s="4"/>
      <c r="AK70" s="4"/>
    </row>
    <row r="71" spans="1:37" ht="12.75" customHeight="1">
      <c r="A71" s="35"/>
      <c r="B71" s="58" t="s">
        <v>2</v>
      </c>
      <c r="C71" s="87"/>
      <c r="D71" s="137"/>
      <c r="E71" s="46"/>
      <c r="F71" s="129"/>
      <c r="G71" s="129"/>
      <c r="AJ71" s="4"/>
      <c r="AK71" s="4"/>
    </row>
    <row r="72" spans="1:37" ht="12.75">
      <c r="A72" s="35"/>
      <c r="B72" s="58" t="s">
        <v>3</v>
      </c>
      <c r="C72" s="87"/>
      <c r="D72" s="137"/>
      <c r="E72" s="46"/>
      <c r="F72" s="129"/>
      <c r="G72" s="129"/>
      <c r="AJ72" s="4"/>
      <c r="AK72" s="4"/>
    </row>
    <row r="73" spans="1:37" ht="12.75">
      <c r="A73" s="35"/>
      <c r="B73" s="58" t="s">
        <v>4</v>
      </c>
      <c r="C73" s="87"/>
      <c r="D73" s="137"/>
      <c r="E73" s="46"/>
      <c r="F73" s="129"/>
      <c r="G73" s="129"/>
      <c r="AJ73" s="4"/>
      <c r="AK73" s="4"/>
    </row>
    <row r="74" spans="1:37" ht="12.75">
      <c r="A74" s="35"/>
      <c r="B74" s="58" t="s">
        <v>5</v>
      </c>
      <c r="C74" s="87"/>
      <c r="D74" s="137"/>
      <c r="E74" s="46"/>
      <c r="F74" s="129"/>
      <c r="G74" s="129"/>
      <c r="AJ74" s="4"/>
      <c r="AK74" s="4"/>
    </row>
    <row r="75" spans="1:37" ht="12.75">
      <c r="A75" s="35"/>
      <c r="B75" s="58" t="s">
        <v>9</v>
      </c>
      <c r="C75" s="87"/>
      <c r="D75" s="137"/>
      <c r="E75" s="46"/>
      <c r="F75" s="129"/>
      <c r="G75" s="129"/>
      <c r="AJ75" s="4"/>
      <c r="AK75" s="4"/>
    </row>
    <row r="76" spans="1:37" ht="12.75">
      <c r="A76" s="35"/>
      <c r="B76" s="59" t="s">
        <v>23</v>
      </c>
      <c r="C76" s="87"/>
      <c r="D76" s="137"/>
      <c r="E76" s="46"/>
      <c r="F76" s="129"/>
      <c r="G76" s="129"/>
      <c r="AJ76" s="4"/>
      <c r="AK76" s="4"/>
    </row>
    <row r="77" spans="1:37" ht="12.75">
      <c r="A77" s="35"/>
      <c r="B77" s="59" t="s">
        <v>209</v>
      </c>
      <c r="C77" s="87"/>
      <c r="D77" s="137"/>
      <c r="E77" s="46"/>
      <c r="F77" s="129"/>
      <c r="G77" s="129"/>
      <c r="AJ77" s="4"/>
      <c r="AK77" s="4"/>
    </row>
    <row r="78" spans="1:37" ht="12.75">
      <c r="A78" s="35"/>
      <c r="B78" s="58" t="s">
        <v>8</v>
      </c>
      <c r="C78" s="87"/>
      <c r="D78" s="137"/>
      <c r="E78" s="46"/>
      <c r="F78" s="129"/>
      <c r="G78" s="129"/>
      <c r="AJ78" s="4"/>
      <c r="AK78" s="4"/>
    </row>
    <row r="79" spans="1:37" ht="12.75">
      <c r="A79" s="35"/>
      <c r="B79" s="58" t="s">
        <v>6</v>
      </c>
      <c r="C79" s="87"/>
      <c r="D79" s="137"/>
      <c r="E79" s="46"/>
      <c r="F79" s="129"/>
      <c r="G79" s="129"/>
      <c r="AJ79" s="4"/>
      <c r="AK79" s="4"/>
    </row>
    <row r="80" spans="1:37" ht="12.75">
      <c r="A80" s="35"/>
      <c r="B80" s="58" t="s">
        <v>7</v>
      </c>
      <c r="C80" s="87"/>
      <c r="D80" s="137"/>
      <c r="E80" s="46"/>
      <c r="F80" s="129"/>
      <c r="G80" s="129"/>
      <c r="AJ80" s="4"/>
      <c r="AK80" s="4"/>
    </row>
    <row r="81" spans="1:37" ht="12.75">
      <c r="A81" s="35"/>
      <c r="B81" s="58" t="s">
        <v>22</v>
      </c>
      <c r="C81" s="87"/>
      <c r="D81" s="137"/>
      <c r="E81" s="46"/>
      <c r="F81" s="129"/>
      <c r="G81" s="129"/>
      <c r="AJ81" s="4"/>
      <c r="AK81" s="4"/>
    </row>
    <row r="82" spans="1:7" ht="12.75">
      <c r="A82" s="35"/>
      <c r="B82" s="58"/>
      <c r="C82" s="73" t="str">
        <f>IF((SUM(C71:C81))&lt;&gt;(C28+C29),"ОШИБКА!  Сумма нового бизнеса в столбце не совпадает с суммой ячеек С28 и С29","проверка: ок")</f>
        <v>проверка: ок</v>
      </c>
      <c r="D82" s="73"/>
      <c r="E82" s="34"/>
      <c r="F82" s="35"/>
      <c r="G82" s="46"/>
    </row>
    <row r="83" spans="1:7" ht="12.75">
      <c r="A83" s="35"/>
      <c r="B83" s="67"/>
      <c r="C83" s="37"/>
      <c r="D83" s="73"/>
      <c r="E83" s="35"/>
      <c r="F83" s="35"/>
      <c r="G83" s="46"/>
    </row>
    <row r="84" spans="1:7" ht="12.75">
      <c r="A84" s="35"/>
      <c r="B84" s="100" t="s">
        <v>233</v>
      </c>
      <c r="C84" s="74"/>
      <c r="D84" s="73"/>
      <c r="E84" s="35"/>
      <c r="F84" s="35"/>
      <c r="G84" s="46"/>
    </row>
    <row r="85" spans="1:7" ht="39" customHeight="1">
      <c r="A85" s="35"/>
      <c r="B85" s="66" t="s">
        <v>214</v>
      </c>
      <c r="C85" s="34" t="s">
        <v>256</v>
      </c>
      <c r="D85" s="73"/>
      <c r="E85" s="35"/>
      <c r="F85" s="35"/>
      <c r="G85" s="46"/>
    </row>
    <row r="86" spans="1:7" ht="25.5">
      <c r="A86" s="35"/>
      <c r="B86" s="33" t="s">
        <v>210</v>
      </c>
      <c r="C86" s="103"/>
      <c r="D86" s="73"/>
      <c r="E86" s="35"/>
      <c r="F86" s="35"/>
      <c r="G86" s="46"/>
    </row>
    <row r="87" spans="1:7" ht="25.5">
      <c r="A87" s="35"/>
      <c r="B87" s="98" t="s">
        <v>211</v>
      </c>
      <c r="C87" s="104"/>
      <c r="D87" s="73"/>
      <c r="E87" s="35"/>
      <c r="F87" s="35"/>
      <c r="G87" s="46"/>
    </row>
    <row r="88" spans="1:7" ht="18" customHeight="1">
      <c r="A88" s="35"/>
      <c r="B88" s="33" t="s">
        <v>212</v>
      </c>
      <c r="C88" s="91"/>
      <c r="D88" s="73"/>
      <c r="E88" s="35"/>
      <c r="F88" s="35"/>
      <c r="G88" s="46"/>
    </row>
    <row r="89" spans="1:7" ht="14.25" customHeight="1">
      <c r="A89" s="35"/>
      <c r="B89" s="33" t="s">
        <v>75</v>
      </c>
      <c r="C89" s="91"/>
      <c r="D89" s="73"/>
      <c r="E89" s="35"/>
      <c r="F89" s="35"/>
      <c r="G89" s="46"/>
    </row>
    <row r="90" spans="1:7" ht="14.25" customHeight="1">
      <c r="A90" s="35"/>
      <c r="B90" s="33" t="s">
        <v>76</v>
      </c>
      <c r="C90" s="90"/>
      <c r="D90" s="73"/>
      <c r="E90" s="35"/>
      <c r="F90" s="35"/>
      <c r="G90" s="46"/>
    </row>
    <row r="91" spans="1:7" ht="15" customHeight="1">
      <c r="A91" s="35"/>
      <c r="B91" s="67"/>
      <c r="C91" s="75" t="str">
        <f>IF((C86+C87+C88+C89+C90)&lt;&gt;(C28+C29),"ОШИБКА! Сумма нового бизнеса в столбце не совпадает с суммой ячеек С28 и С29","проверка: ок")</f>
        <v>проверка: ок</v>
      </c>
      <c r="D91" s="73"/>
      <c r="E91" s="35"/>
      <c r="F91" s="35"/>
      <c r="G91" s="46"/>
    </row>
    <row r="92" spans="1:7" ht="39.75" customHeight="1">
      <c r="A92" s="35"/>
      <c r="B92" s="118" t="s">
        <v>213</v>
      </c>
      <c r="C92" s="67"/>
      <c r="D92" s="73"/>
      <c r="E92" s="35"/>
      <c r="F92" s="35"/>
      <c r="G92" s="46"/>
    </row>
    <row r="93" spans="1:37" ht="12.75">
      <c r="A93" s="35"/>
      <c r="B93" s="67"/>
      <c r="C93" s="67"/>
      <c r="D93" s="35"/>
      <c r="E93" s="35"/>
      <c r="F93" s="35"/>
      <c r="G93" s="46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</row>
    <row r="94" spans="1:37" ht="12.75">
      <c r="A94" s="35"/>
      <c r="B94" s="100" t="s">
        <v>229</v>
      </c>
      <c r="C94" s="74"/>
      <c r="D94" s="35"/>
      <c r="E94" s="35"/>
      <c r="F94" s="35"/>
      <c r="G94" s="46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</row>
    <row r="95" spans="1:37" ht="38.25">
      <c r="A95" s="35"/>
      <c r="B95" s="59"/>
      <c r="C95" s="76" t="s">
        <v>257</v>
      </c>
      <c r="D95" s="35"/>
      <c r="E95" s="35"/>
      <c r="F95" s="35"/>
      <c r="G95" s="46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</row>
    <row r="96" spans="1:37" ht="12.75">
      <c r="A96" s="35"/>
      <c r="B96" s="58" t="s">
        <v>221</v>
      </c>
      <c r="C96" s="91"/>
      <c r="D96" s="137" t="s">
        <v>187</v>
      </c>
      <c r="E96" s="35"/>
      <c r="F96" s="35"/>
      <c r="G96" s="46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</row>
    <row r="97" spans="1:37" ht="12.75">
      <c r="A97" s="35"/>
      <c r="B97" s="58" t="s">
        <v>222</v>
      </c>
      <c r="C97" s="91"/>
      <c r="D97" s="137"/>
      <c r="E97" s="35"/>
      <c r="F97" s="35"/>
      <c r="G97" s="46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</row>
    <row r="98" spans="1:37" ht="12.75">
      <c r="A98" s="35"/>
      <c r="B98" s="58" t="s">
        <v>223</v>
      </c>
      <c r="C98" s="91"/>
      <c r="D98" s="137"/>
      <c r="E98" s="35"/>
      <c r="F98" s="35"/>
      <c r="G98" s="46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</row>
    <row r="99" spans="1:37" ht="12.75">
      <c r="A99" s="35"/>
      <c r="B99" s="58" t="s">
        <v>224</v>
      </c>
      <c r="C99" s="91"/>
      <c r="D99" s="137"/>
      <c r="E99" s="35"/>
      <c r="F99" s="35"/>
      <c r="G99" s="46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</row>
    <row r="100" spans="1:37" ht="12.75">
      <c r="A100" s="35"/>
      <c r="B100" s="58" t="s">
        <v>225</v>
      </c>
      <c r="C100" s="91"/>
      <c r="D100" s="137"/>
      <c r="E100" s="35"/>
      <c r="F100" s="35"/>
      <c r="G100" s="46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</row>
    <row r="101" spans="1:37" ht="12.75">
      <c r="A101" s="35"/>
      <c r="B101" s="58" t="s">
        <v>226</v>
      </c>
      <c r="C101" s="91"/>
      <c r="D101" s="137"/>
      <c r="E101" s="35"/>
      <c r="F101" s="35"/>
      <c r="G101" s="46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</row>
    <row r="102" spans="1:37" ht="14.25">
      <c r="A102" s="35"/>
      <c r="B102" s="101"/>
      <c r="C102" s="75" t="str">
        <f>IF((SUM(C96:C101))&lt;&gt;(C37),"ОШИБКА! Сумма профинансированных средств в столбце не совпадает с данными ячейки С37","проверка: ок")</f>
        <v>проверка: ок</v>
      </c>
      <c r="D102" s="46"/>
      <c r="E102" s="35"/>
      <c r="F102" s="35"/>
      <c r="G102" s="46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</row>
    <row r="103" spans="1:37" ht="12.75">
      <c r="A103" s="35"/>
      <c r="B103" s="113"/>
      <c r="C103" s="113"/>
      <c r="D103" s="113"/>
      <c r="E103" s="113"/>
      <c r="F103" s="35"/>
      <c r="G103" s="46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</row>
    <row r="104" spans="1:37" ht="12.75">
      <c r="A104" s="35"/>
      <c r="B104" s="114" t="s">
        <v>258</v>
      </c>
      <c r="C104" s="114" t="s">
        <v>268</v>
      </c>
      <c r="D104" s="114" t="s">
        <v>265</v>
      </c>
      <c r="E104" s="35"/>
      <c r="F104" s="46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4"/>
    </row>
    <row r="105" spans="1:38" ht="56.25" customHeight="1">
      <c r="A105" s="35"/>
      <c r="B105" s="132" t="s">
        <v>264</v>
      </c>
      <c r="C105" s="91"/>
      <c r="D105" s="91"/>
      <c r="E105" s="131" t="s">
        <v>234</v>
      </c>
      <c r="G105" s="46"/>
      <c r="H105" s="46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</row>
    <row r="106" spans="1:38" ht="53.25" customHeight="1">
      <c r="A106" s="35"/>
      <c r="B106" s="132" t="s">
        <v>269</v>
      </c>
      <c r="C106" s="91"/>
      <c r="D106" s="91"/>
      <c r="E106" s="131" t="s">
        <v>234</v>
      </c>
      <c r="G106" s="46"/>
      <c r="H106" s="46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</row>
    <row r="107" spans="1:38" ht="54" customHeight="1">
      <c r="A107" s="35"/>
      <c r="B107" s="132" t="s">
        <v>266</v>
      </c>
      <c r="C107" s="91"/>
      <c r="D107" s="91"/>
      <c r="E107" s="131" t="s">
        <v>234</v>
      </c>
      <c r="G107" s="106"/>
      <c r="H107" s="46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</row>
    <row r="108" spans="1:37" ht="63.75" customHeight="1">
      <c r="A108" s="35"/>
      <c r="B108" s="138" t="s">
        <v>231</v>
      </c>
      <c r="C108" s="138"/>
      <c r="D108" s="76"/>
      <c r="E108" s="76"/>
      <c r="F108" s="115"/>
      <c r="G108" s="46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</row>
    <row r="109" spans="3:7" s="28" customFormat="1" ht="12.75">
      <c r="C109" s="29"/>
      <c r="G109" s="94"/>
    </row>
    <row r="110" spans="3:7" s="28" customFormat="1" ht="12.75">
      <c r="C110" s="29"/>
      <c r="G110" s="94"/>
    </row>
    <row r="111" spans="2:7" s="28" customFormat="1" ht="12.75" hidden="1">
      <c r="B111" s="28" t="s">
        <v>185</v>
      </c>
      <c r="C111" s="29" t="s">
        <v>183</v>
      </c>
      <c r="D111" s="28" t="s">
        <v>184</v>
      </c>
      <c r="G111" s="94"/>
    </row>
    <row r="112" spans="2:4" s="80" customFormat="1" ht="47.25" hidden="1">
      <c r="B112" s="81" t="s">
        <v>182</v>
      </c>
      <c r="C112" s="81" t="s">
        <v>182</v>
      </c>
      <c r="D112" s="81" t="s">
        <v>182</v>
      </c>
    </row>
    <row r="113" spans="2:7" s="28" customFormat="1" ht="15.75" hidden="1">
      <c r="B113" s="79" t="s">
        <v>83</v>
      </c>
      <c r="C113" s="78" t="s">
        <v>124</v>
      </c>
      <c r="D113" s="79" t="s">
        <v>147</v>
      </c>
      <c r="G113" s="94"/>
    </row>
    <row r="114" spans="2:7" s="28" customFormat="1" ht="15.75" hidden="1">
      <c r="B114" s="79" t="s">
        <v>142</v>
      </c>
      <c r="C114" s="78" t="s">
        <v>179</v>
      </c>
      <c r="D114" s="79" t="s">
        <v>162</v>
      </c>
      <c r="G114" s="94"/>
    </row>
    <row r="115" spans="2:7" s="28" customFormat="1" ht="15.75" hidden="1">
      <c r="B115" s="79" t="s">
        <v>84</v>
      </c>
      <c r="C115" s="78" t="s">
        <v>86</v>
      </c>
      <c r="D115" s="79" t="s">
        <v>157</v>
      </c>
      <c r="G115" s="94"/>
    </row>
    <row r="116" spans="2:7" s="28" customFormat="1" ht="15.75" hidden="1">
      <c r="B116" s="79" t="s">
        <v>85</v>
      </c>
      <c r="C116" s="78" t="s">
        <v>125</v>
      </c>
      <c r="D116" s="79" t="s">
        <v>170</v>
      </c>
      <c r="G116" s="94"/>
    </row>
    <row r="117" spans="2:7" s="28" customFormat="1" ht="15.75" hidden="1">
      <c r="B117" s="79" t="s">
        <v>86</v>
      </c>
      <c r="C117" s="78" t="s">
        <v>147</v>
      </c>
      <c r="D117" s="79" t="s">
        <v>156</v>
      </c>
      <c r="G117" s="94"/>
    </row>
    <row r="118" spans="2:7" s="28" customFormat="1" ht="15.75" hidden="1">
      <c r="B118" s="79" t="s">
        <v>87</v>
      </c>
      <c r="C118" s="78" t="s">
        <v>126</v>
      </c>
      <c r="D118" s="79" t="s">
        <v>171</v>
      </c>
      <c r="G118" s="94"/>
    </row>
    <row r="119" spans="2:7" s="28" customFormat="1" ht="15.75" hidden="1">
      <c r="B119" s="79" t="s">
        <v>88</v>
      </c>
      <c r="C119" s="78" t="s">
        <v>127</v>
      </c>
      <c r="D119" s="79" t="s">
        <v>159</v>
      </c>
      <c r="G119" s="94"/>
    </row>
    <row r="120" spans="2:7" s="28" customFormat="1" ht="15.75" hidden="1">
      <c r="B120" s="79" t="s">
        <v>89</v>
      </c>
      <c r="C120" s="78" t="s">
        <v>128</v>
      </c>
      <c r="D120" s="79" t="s">
        <v>151</v>
      </c>
      <c r="G120" s="94"/>
    </row>
    <row r="121" spans="2:7" s="28" customFormat="1" ht="15.75" hidden="1">
      <c r="B121" s="79" t="s">
        <v>90</v>
      </c>
      <c r="C121" s="78" t="s">
        <v>129</v>
      </c>
      <c r="D121" s="79" t="s">
        <v>92</v>
      </c>
      <c r="G121" s="94"/>
    </row>
    <row r="122" spans="2:7" s="28" customFormat="1" ht="15.75" hidden="1">
      <c r="B122" s="79" t="s">
        <v>91</v>
      </c>
      <c r="C122" s="78" t="s">
        <v>101</v>
      </c>
      <c r="D122" s="78" t="s">
        <v>173</v>
      </c>
      <c r="G122" s="94"/>
    </row>
    <row r="123" spans="2:7" s="28" customFormat="1" ht="15.75" hidden="1">
      <c r="B123" s="79" t="s">
        <v>92</v>
      </c>
      <c r="C123" s="78" t="s">
        <v>180</v>
      </c>
      <c r="D123" s="79" t="s">
        <v>101</v>
      </c>
      <c r="G123" s="94"/>
    </row>
    <row r="124" spans="2:7" s="28" customFormat="1" ht="15.75" hidden="1">
      <c r="B124" s="79" t="s">
        <v>93</v>
      </c>
      <c r="C124" s="78" t="s">
        <v>104</v>
      </c>
      <c r="D124" s="79" t="s">
        <v>168</v>
      </c>
      <c r="G124" s="94"/>
    </row>
    <row r="125" spans="2:7" s="28" customFormat="1" ht="15.75" hidden="1">
      <c r="B125" s="79" t="s">
        <v>94</v>
      </c>
      <c r="C125" s="78" t="s">
        <v>175</v>
      </c>
      <c r="D125" s="79" t="s">
        <v>172</v>
      </c>
      <c r="G125" s="94"/>
    </row>
    <row r="126" spans="2:7" s="28" customFormat="1" ht="15.75" hidden="1">
      <c r="B126" s="79" t="s">
        <v>147</v>
      </c>
      <c r="C126" s="78" t="s">
        <v>107</v>
      </c>
      <c r="D126" s="79" t="s">
        <v>107</v>
      </c>
      <c r="G126" s="94"/>
    </row>
    <row r="127" spans="2:7" s="28" customFormat="1" ht="15.75" hidden="1">
      <c r="B127" s="79" t="s">
        <v>95</v>
      </c>
      <c r="C127" s="78" t="s">
        <v>130</v>
      </c>
      <c r="D127" s="79" t="s">
        <v>154</v>
      </c>
      <c r="G127" s="94"/>
    </row>
    <row r="128" spans="2:7" s="28" customFormat="1" ht="15.75" hidden="1">
      <c r="B128" s="79" t="s">
        <v>96</v>
      </c>
      <c r="C128" s="78" t="s">
        <v>177</v>
      </c>
      <c r="D128" s="79" t="s">
        <v>164</v>
      </c>
      <c r="G128" s="94"/>
    </row>
    <row r="129" spans="2:7" s="28" customFormat="1" ht="15.75" hidden="1">
      <c r="B129" s="79" t="s">
        <v>97</v>
      </c>
      <c r="C129" s="78" t="s">
        <v>176</v>
      </c>
      <c r="D129" s="79" t="s">
        <v>158</v>
      </c>
      <c r="G129" s="94"/>
    </row>
    <row r="130" spans="2:7" s="28" customFormat="1" ht="15.75" hidden="1">
      <c r="B130" s="79" t="s">
        <v>98</v>
      </c>
      <c r="C130" s="78" t="s">
        <v>109</v>
      </c>
      <c r="D130" s="79" t="s">
        <v>160</v>
      </c>
      <c r="G130" s="94"/>
    </row>
    <row r="131" spans="2:7" s="28" customFormat="1" ht="15.75" hidden="1">
      <c r="B131" s="79" t="s">
        <v>99</v>
      </c>
      <c r="C131" s="78" t="s">
        <v>186</v>
      </c>
      <c r="D131" s="79" t="s">
        <v>161</v>
      </c>
      <c r="G131" s="94"/>
    </row>
    <row r="132" spans="2:7" s="28" customFormat="1" ht="15.75" hidden="1">
      <c r="B132" s="79" t="s">
        <v>100</v>
      </c>
      <c r="C132" s="78" t="s">
        <v>141</v>
      </c>
      <c r="D132" s="79" t="s">
        <v>148</v>
      </c>
      <c r="G132" s="94"/>
    </row>
    <row r="133" spans="2:7" s="28" customFormat="1" ht="15.75" hidden="1">
      <c r="B133" s="79" t="s">
        <v>101</v>
      </c>
      <c r="C133" s="78" t="s">
        <v>110</v>
      </c>
      <c r="D133" s="79" t="s">
        <v>163</v>
      </c>
      <c r="G133" s="94"/>
    </row>
    <row r="134" spans="2:7" s="28" customFormat="1" ht="15.75" hidden="1">
      <c r="B134" s="79" t="s">
        <v>102</v>
      </c>
      <c r="C134" s="78" t="s">
        <v>131</v>
      </c>
      <c r="D134" s="79" t="s">
        <v>111</v>
      </c>
      <c r="G134" s="94"/>
    </row>
    <row r="135" spans="2:7" s="28" customFormat="1" ht="15.75" hidden="1">
      <c r="B135" s="79" t="s">
        <v>103</v>
      </c>
      <c r="C135" s="78" t="s">
        <v>132</v>
      </c>
      <c r="D135" s="79" t="s">
        <v>152</v>
      </c>
      <c r="G135" s="94"/>
    </row>
    <row r="136" spans="2:7" s="28" customFormat="1" ht="15.75" hidden="1">
      <c r="B136" s="79" t="s">
        <v>104</v>
      </c>
      <c r="C136" s="78" t="s">
        <v>149</v>
      </c>
      <c r="D136" s="79" t="s">
        <v>166</v>
      </c>
      <c r="G136" s="94"/>
    </row>
    <row r="137" spans="2:7" s="28" customFormat="1" ht="15.75" hidden="1">
      <c r="B137" s="79" t="s">
        <v>105</v>
      </c>
      <c r="C137" s="78" t="s">
        <v>181</v>
      </c>
      <c r="D137" s="79" t="s">
        <v>167</v>
      </c>
      <c r="G137" s="94"/>
    </row>
    <row r="138" spans="2:7" s="28" customFormat="1" ht="15.75" hidden="1">
      <c r="B138" s="79" t="s">
        <v>106</v>
      </c>
      <c r="C138" s="78" t="s">
        <v>133</v>
      </c>
      <c r="D138" s="79" t="s">
        <v>113</v>
      </c>
      <c r="G138" s="94"/>
    </row>
    <row r="139" spans="2:7" s="28" customFormat="1" ht="15.75" hidden="1">
      <c r="B139" s="79" t="s">
        <v>107</v>
      </c>
      <c r="C139" s="78" t="s">
        <v>174</v>
      </c>
      <c r="D139" s="79" t="s">
        <v>155</v>
      </c>
      <c r="G139" s="94"/>
    </row>
    <row r="140" spans="2:7" s="28" customFormat="1" ht="15.75" hidden="1">
      <c r="B140" s="79" t="s">
        <v>143</v>
      </c>
      <c r="C140" s="78" t="s">
        <v>116</v>
      </c>
      <c r="D140" s="79" t="s">
        <v>165</v>
      </c>
      <c r="G140" s="94"/>
    </row>
    <row r="141" spans="2:7" s="28" customFormat="1" ht="15.75" hidden="1">
      <c r="B141" s="79" t="s">
        <v>108</v>
      </c>
      <c r="C141" s="78" t="s">
        <v>134</v>
      </c>
      <c r="D141" s="79" t="s">
        <v>169</v>
      </c>
      <c r="G141" s="94"/>
    </row>
    <row r="142" spans="2:7" s="28" customFormat="1" ht="15.75" hidden="1">
      <c r="B142" s="79" t="s">
        <v>109</v>
      </c>
      <c r="C142" s="78" t="s">
        <v>135</v>
      </c>
      <c r="D142" s="79" t="s">
        <v>137</v>
      </c>
      <c r="G142" s="94"/>
    </row>
    <row r="143" spans="2:7" s="28" customFormat="1" ht="15.75" hidden="1">
      <c r="B143" s="79" t="s">
        <v>141</v>
      </c>
      <c r="C143" s="78" t="s">
        <v>178</v>
      </c>
      <c r="D143" s="79" t="s">
        <v>153</v>
      </c>
      <c r="G143" s="94"/>
    </row>
    <row r="144" spans="2:7" s="28" customFormat="1" ht="15.75" hidden="1">
      <c r="B144" s="79" t="s">
        <v>148</v>
      </c>
      <c r="C144" s="78" t="s">
        <v>136</v>
      </c>
      <c r="D144" s="79" t="s">
        <v>150</v>
      </c>
      <c r="G144" s="94"/>
    </row>
    <row r="145" spans="2:7" s="28" customFormat="1" ht="15.75" hidden="1">
      <c r="B145" s="79" t="s">
        <v>145</v>
      </c>
      <c r="C145" s="78" t="s">
        <v>137</v>
      </c>
      <c r="D145" s="79" t="s">
        <v>121</v>
      </c>
      <c r="G145" s="94"/>
    </row>
    <row r="146" spans="2:7" s="28" customFormat="1" ht="15.75" hidden="1">
      <c r="B146" s="79" t="s">
        <v>149</v>
      </c>
      <c r="C146" s="78" t="s">
        <v>144</v>
      </c>
      <c r="D146" s="78" t="s">
        <v>146</v>
      </c>
      <c r="G146" s="94"/>
    </row>
    <row r="147" spans="2:7" s="28" customFormat="1" ht="15.75" hidden="1">
      <c r="B147" s="79" t="s">
        <v>111</v>
      </c>
      <c r="C147" s="78" t="s">
        <v>138</v>
      </c>
      <c r="G147" s="94"/>
    </row>
    <row r="148" spans="2:7" s="28" customFormat="1" ht="15.75" hidden="1">
      <c r="B148" s="79" t="s">
        <v>112</v>
      </c>
      <c r="C148" s="78" t="s">
        <v>121</v>
      </c>
      <c r="G148" s="94"/>
    </row>
    <row r="149" spans="2:7" s="28" customFormat="1" ht="15.75" hidden="1">
      <c r="B149" s="79" t="s">
        <v>113</v>
      </c>
      <c r="C149" s="78" t="s">
        <v>139</v>
      </c>
      <c r="G149" s="94"/>
    </row>
    <row r="150" spans="2:7" s="28" customFormat="1" ht="15.75" hidden="1">
      <c r="B150" s="79" t="s">
        <v>114</v>
      </c>
      <c r="C150" s="78" t="s">
        <v>140</v>
      </c>
      <c r="G150" s="94"/>
    </row>
    <row r="151" spans="2:7" s="28" customFormat="1" ht="15.75" hidden="1">
      <c r="B151" s="79" t="s">
        <v>115</v>
      </c>
      <c r="C151" s="78" t="s">
        <v>146</v>
      </c>
      <c r="G151" s="94"/>
    </row>
    <row r="152" spans="2:7" s="28" customFormat="1" ht="15.75" hidden="1">
      <c r="B152" s="79" t="s">
        <v>116</v>
      </c>
      <c r="G152" s="94"/>
    </row>
    <row r="153" spans="2:7" s="28" customFormat="1" ht="15.75" hidden="1">
      <c r="B153" s="79" t="s">
        <v>117</v>
      </c>
      <c r="G153" s="94"/>
    </row>
    <row r="154" spans="2:7" s="28" customFormat="1" ht="15.75" hidden="1">
      <c r="B154" s="79" t="s">
        <v>118</v>
      </c>
      <c r="G154" s="94"/>
    </row>
    <row r="155" spans="2:7" s="28" customFormat="1" ht="15.75" hidden="1">
      <c r="B155" s="79" t="s">
        <v>119</v>
      </c>
      <c r="C155" s="29"/>
      <c r="G155" s="94"/>
    </row>
    <row r="156" spans="2:7" s="28" customFormat="1" ht="15.75" hidden="1">
      <c r="B156" s="79" t="s">
        <v>120</v>
      </c>
      <c r="C156" s="29"/>
      <c r="G156" s="94"/>
    </row>
    <row r="157" spans="2:7" s="28" customFormat="1" ht="15.75" hidden="1">
      <c r="B157" s="79" t="s">
        <v>144</v>
      </c>
      <c r="C157" s="29"/>
      <c r="G157" s="94"/>
    </row>
    <row r="158" spans="2:7" s="28" customFormat="1" ht="15.75" hidden="1">
      <c r="B158" s="79" t="s">
        <v>121</v>
      </c>
      <c r="C158" s="29"/>
      <c r="G158" s="94"/>
    </row>
    <row r="159" spans="2:7" s="28" customFormat="1" ht="15.75" hidden="1">
      <c r="B159" s="79" t="s">
        <v>122</v>
      </c>
      <c r="C159" s="29"/>
      <c r="G159" s="94"/>
    </row>
    <row r="160" spans="2:7" s="28" customFormat="1" ht="15.75" hidden="1">
      <c r="B160" s="79" t="s">
        <v>123</v>
      </c>
      <c r="C160" s="29"/>
      <c r="G160" s="94"/>
    </row>
    <row r="161" spans="2:7" s="28" customFormat="1" ht="15.75" hidden="1">
      <c r="B161" s="78" t="s">
        <v>146</v>
      </c>
      <c r="C161" s="29"/>
      <c r="G161" s="94"/>
    </row>
    <row r="162" spans="3:7" s="28" customFormat="1" ht="12.75">
      <c r="C162" s="29"/>
      <c r="G162" s="94"/>
    </row>
    <row r="163" spans="3:7" s="28" customFormat="1" ht="12.75">
      <c r="C163" s="29"/>
      <c r="G163" s="94"/>
    </row>
    <row r="164" spans="3:7" s="28" customFormat="1" ht="12.75">
      <c r="C164" s="29"/>
      <c r="G164" s="94"/>
    </row>
    <row r="165" spans="3:7" s="28" customFormat="1" ht="12.75">
      <c r="C165" s="29"/>
      <c r="G165" s="94"/>
    </row>
    <row r="166" spans="3:7" s="28" customFormat="1" ht="12.75">
      <c r="C166" s="29"/>
      <c r="G166" s="94"/>
    </row>
    <row r="167" spans="3:7" s="28" customFormat="1" ht="12.75">
      <c r="C167" s="29"/>
      <c r="G167" s="94"/>
    </row>
    <row r="168" spans="3:7" s="28" customFormat="1" ht="12.75">
      <c r="C168" s="29"/>
      <c r="G168" s="94"/>
    </row>
    <row r="169" spans="3:7" s="28" customFormat="1" ht="12.75">
      <c r="C169" s="29"/>
      <c r="G169" s="94"/>
    </row>
    <row r="170" spans="3:7" s="28" customFormat="1" ht="12.75">
      <c r="C170" s="29"/>
      <c r="G170" s="94"/>
    </row>
    <row r="171" spans="3:7" s="28" customFormat="1" ht="12.75">
      <c r="C171" s="29"/>
      <c r="G171" s="94"/>
    </row>
    <row r="172" spans="3:7" s="28" customFormat="1" ht="12.75">
      <c r="C172" s="29"/>
      <c r="G172" s="94"/>
    </row>
    <row r="173" spans="3:7" s="28" customFormat="1" ht="12.75">
      <c r="C173" s="29"/>
      <c r="G173" s="94"/>
    </row>
    <row r="174" spans="3:7" s="28" customFormat="1" ht="12.75">
      <c r="C174" s="29"/>
      <c r="G174" s="94"/>
    </row>
    <row r="175" spans="3:7" s="28" customFormat="1" ht="12.75">
      <c r="C175" s="29"/>
      <c r="G175" s="94"/>
    </row>
    <row r="176" spans="3:7" s="28" customFormat="1" ht="12.75">
      <c r="C176" s="29"/>
      <c r="G176" s="94"/>
    </row>
    <row r="177" spans="3:7" s="28" customFormat="1" ht="12.75">
      <c r="C177" s="29"/>
      <c r="G177" s="94"/>
    </row>
    <row r="178" spans="3:7" s="28" customFormat="1" ht="12.75">
      <c r="C178" s="29"/>
      <c r="G178" s="94"/>
    </row>
    <row r="179" spans="3:7" s="28" customFormat="1" ht="12.75">
      <c r="C179" s="29"/>
      <c r="G179" s="94"/>
    </row>
    <row r="180" spans="3:7" s="28" customFormat="1" ht="12.75">
      <c r="C180" s="29"/>
      <c r="G180" s="94"/>
    </row>
    <row r="181" spans="3:7" s="28" customFormat="1" ht="12.75">
      <c r="C181" s="29"/>
      <c r="G181" s="94"/>
    </row>
    <row r="182" spans="3:7" s="28" customFormat="1" ht="12.75">
      <c r="C182" s="29"/>
      <c r="G182" s="94"/>
    </row>
    <row r="183" spans="3:7" s="28" customFormat="1" ht="12.75">
      <c r="C183" s="29"/>
      <c r="G183" s="94"/>
    </row>
    <row r="184" spans="3:7" s="28" customFormat="1" ht="12.75">
      <c r="C184" s="29"/>
      <c r="G184" s="94"/>
    </row>
    <row r="185" spans="3:7" s="28" customFormat="1" ht="12.75">
      <c r="C185" s="29"/>
      <c r="G185" s="94"/>
    </row>
    <row r="186" spans="3:7" s="28" customFormat="1" ht="12.75">
      <c r="C186" s="29"/>
      <c r="G186" s="94"/>
    </row>
    <row r="187" spans="3:7" s="28" customFormat="1" ht="12.75">
      <c r="C187" s="29"/>
      <c r="G187" s="94"/>
    </row>
    <row r="188" spans="3:7" s="28" customFormat="1" ht="12.75">
      <c r="C188" s="29"/>
      <c r="G188" s="94"/>
    </row>
    <row r="189" spans="3:7" s="28" customFormat="1" ht="12.75">
      <c r="C189" s="29"/>
      <c r="G189" s="94"/>
    </row>
    <row r="190" spans="3:7" s="28" customFormat="1" ht="12.75">
      <c r="C190" s="29"/>
      <c r="G190" s="94"/>
    </row>
    <row r="191" spans="3:7" s="28" customFormat="1" ht="12.75">
      <c r="C191" s="29"/>
      <c r="G191" s="94"/>
    </row>
    <row r="192" spans="3:7" s="28" customFormat="1" ht="12.75">
      <c r="C192" s="29"/>
      <c r="G192" s="94"/>
    </row>
    <row r="193" spans="3:7" s="28" customFormat="1" ht="12.75">
      <c r="C193" s="29"/>
      <c r="G193" s="94"/>
    </row>
    <row r="194" spans="3:7" s="28" customFormat="1" ht="12.75">
      <c r="C194" s="29"/>
      <c r="G194" s="94"/>
    </row>
    <row r="195" spans="3:7" s="28" customFormat="1" ht="12.75">
      <c r="C195" s="29"/>
      <c r="G195" s="94"/>
    </row>
    <row r="196" spans="3:7" s="28" customFormat="1" ht="12.75">
      <c r="C196" s="29"/>
      <c r="G196" s="94"/>
    </row>
    <row r="197" spans="3:7" s="28" customFormat="1" ht="12.75">
      <c r="C197" s="29"/>
      <c r="G197" s="94"/>
    </row>
    <row r="198" spans="3:7" s="28" customFormat="1" ht="12.75">
      <c r="C198" s="29"/>
      <c r="G198" s="94"/>
    </row>
    <row r="199" spans="3:7" s="28" customFormat="1" ht="12.75">
      <c r="C199" s="29"/>
      <c r="G199" s="94"/>
    </row>
    <row r="200" spans="3:7" s="28" customFormat="1" ht="12.75">
      <c r="C200" s="29"/>
      <c r="G200" s="94"/>
    </row>
    <row r="201" spans="3:7" s="28" customFormat="1" ht="12.75">
      <c r="C201" s="29"/>
      <c r="G201" s="94"/>
    </row>
    <row r="202" spans="3:7" s="28" customFormat="1" ht="12.75">
      <c r="C202" s="29"/>
      <c r="G202" s="94"/>
    </row>
    <row r="203" spans="3:7" s="28" customFormat="1" ht="12.75">
      <c r="C203" s="29"/>
      <c r="G203" s="94"/>
    </row>
    <row r="204" spans="3:7" s="28" customFormat="1" ht="12.75">
      <c r="C204" s="29"/>
      <c r="G204" s="94"/>
    </row>
    <row r="205" spans="3:7" s="28" customFormat="1" ht="12.75">
      <c r="C205" s="29"/>
      <c r="G205" s="94"/>
    </row>
    <row r="206" spans="3:7" s="28" customFormat="1" ht="12.75">
      <c r="C206" s="29"/>
      <c r="G206" s="94"/>
    </row>
    <row r="207" spans="3:7" s="28" customFormat="1" ht="12.75">
      <c r="C207" s="29"/>
      <c r="G207" s="94"/>
    </row>
    <row r="208" spans="3:7" s="28" customFormat="1" ht="12.75">
      <c r="C208" s="29"/>
      <c r="G208" s="94"/>
    </row>
    <row r="209" spans="3:7" s="28" customFormat="1" ht="12.75">
      <c r="C209" s="29"/>
      <c r="G209" s="94"/>
    </row>
    <row r="210" spans="3:7" s="28" customFormat="1" ht="12.75">
      <c r="C210" s="29"/>
      <c r="G210" s="94"/>
    </row>
    <row r="211" spans="3:7" s="28" customFormat="1" ht="12.75">
      <c r="C211" s="29"/>
      <c r="G211" s="94"/>
    </row>
    <row r="212" spans="3:7" s="28" customFormat="1" ht="12.75">
      <c r="C212" s="29"/>
      <c r="G212" s="94"/>
    </row>
    <row r="213" spans="3:7" s="28" customFormat="1" ht="12.75">
      <c r="C213" s="29"/>
      <c r="G213" s="94"/>
    </row>
    <row r="214" spans="3:7" s="28" customFormat="1" ht="12.75">
      <c r="C214" s="29"/>
      <c r="G214" s="94"/>
    </row>
    <row r="215" spans="3:7" s="28" customFormat="1" ht="12.75">
      <c r="C215" s="29"/>
      <c r="G215" s="94"/>
    </row>
    <row r="216" spans="3:7" s="28" customFormat="1" ht="12.75">
      <c r="C216" s="29"/>
      <c r="G216" s="94"/>
    </row>
    <row r="217" spans="3:7" s="28" customFormat="1" ht="12.75">
      <c r="C217" s="29"/>
      <c r="G217" s="94"/>
    </row>
    <row r="218" spans="3:7" s="28" customFormat="1" ht="12.75">
      <c r="C218" s="29"/>
      <c r="G218" s="94"/>
    </row>
    <row r="219" spans="3:7" s="28" customFormat="1" ht="12.75">
      <c r="C219" s="29"/>
      <c r="G219" s="94"/>
    </row>
    <row r="220" spans="3:7" s="28" customFormat="1" ht="12.75">
      <c r="C220" s="29"/>
      <c r="G220" s="94"/>
    </row>
    <row r="221" spans="3:7" s="28" customFormat="1" ht="12.75">
      <c r="C221" s="29"/>
      <c r="G221" s="94"/>
    </row>
    <row r="222" spans="3:7" s="28" customFormat="1" ht="12.75">
      <c r="C222" s="29"/>
      <c r="G222" s="94"/>
    </row>
    <row r="223" spans="3:7" s="28" customFormat="1" ht="12.75">
      <c r="C223" s="29"/>
      <c r="G223" s="94"/>
    </row>
    <row r="224" spans="3:7" s="28" customFormat="1" ht="12.75">
      <c r="C224" s="29"/>
      <c r="G224" s="94"/>
    </row>
    <row r="225" spans="3:7" s="28" customFormat="1" ht="12.75">
      <c r="C225" s="29"/>
      <c r="G225" s="94"/>
    </row>
    <row r="226" spans="3:7" s="28" customFormat="1" ht="12.75">
      <c r="C226" s="29"/>
      <c r="G226" s="94"/>
    </row>
    <row r="227" spans="3:7" s="28" customFormat="1" ht="12.75">
      <c r="C227" s="29"/>
      <c r="G227" s="94"/>
    </row>
    <row r="228" spans="3:7" s="28" customFormat="1" ht="12.75">
      <c r="C228" s="29"/>
      <c r="G228" s="94"/>
    </row>
    <row r="229" spans="3:7" s="28" customFormat="1" ht="12.75">
      <c r="C229" s="29"/>
      <c r="G229" s="94"/>
    </row>
    <row r="230" spans="3:7" s="28" customFormat="1" ht="12.75">
      <c r="C230" s="29"/>
      <c r="G230" s="94"/>
    </row>
    <row r="231" spans="3:7" s="28" customFormat="1" ht="12.75">
      <c r="C231" s="29"/>
      <c r="G231" s="94"/>
    </row>
    <row r="232" spans="3:7" s="28" customFormat="1" ht="12.75">
      <c r="C232" s="29"/>
      <c r="G232" s="94"/>
    </row>
    <row r="233" spans="3:7" s="28" customFormat="1" ht="12.75">
      <c r="C233" s="29"/>
      <c r="G233" s="94"/>
    </row>
    <row r="234" spans="3:7" s="28" customFormat="1" ht="12.75">
      <c r="C234" s="29"/>
      <c r="G234" s="94"/>
    </row>
    <row r="235" spans="3:7" s="28" customFormat="1" ht="12.75">
      <c r="C235" s="29"/>
      <c r="G235" s="94"/>
    </row>
    <row r="236" spans="3:7" s="28" customFormat="1" ht="12.75">
      <c r="C236" s="29"/>
      <c r="G236" s="94"/>
    </row>
    <row r="237" spans="3:7" s="28" customFormat="1" ht="12.75">
      <c r="C237" s="29"/>
      <c r="G237" s="94"/>
    </row>
    <row r="238" spans="3:7" s="28" customFormat="1" ht="12.75">
      <c r="C238" s="29"/>
      <c r="G238" s="94"/>
    </row>
    <row r="239" spans="3:7" s="28" customFormat="1" ht="12.75">
      <c r="C239" s="29"/>
      <c r="G239" s="94"/>
    </row>
    <row r="240" spans="3:7" s="28" customFormat="1" ht="12.75">
      <c r="C240" s="29"/>
      <c r="G240" s="94"/>
    </row>
    <row r="241" spans="3:7" s="28" customFormat="1" ht="12.75">
      <c r="C241" s="29"/>
      <c r="G241" s="94"/>
    </row>
    <row r="242" spans="3:7" s="28" customFormat="1" ht="12.75">
      <c r="C242" s="29"/>
      <c r="G242" s="94"/>
    </row>
    <row r="243" spans="3:7" s="28" customFormat="1" ht="12.75">
      <c r="C243" s="29"/>
      <c r="G243" s="94"/>
    </row>
    <row r="244" spans="3:7" s="28" customFormat="1" ht="12.75">
      <c r="C244" s="29"/>
      <c r="G244" s="94"/>
    </row>
    <row r="245" spans="3:7" s="28" customFormat="1" ht="12.75">
      <c r="C245" s="29"/>
      <c r="G245" s="94"/>
    </row>
    <row r="246" spans="3:7" s="28" customFormat="1" ht="12.75">
      <c r="C246" s="29"/>
      <c r="G246" s="94"/>
    </row>
    <row r="247" spans="3:7" s="28" customFormat="1" ht="12.75">
      <c r="C247" s="29"/>
      <c r="G247" s="94"/>
    </row>
    <row r="248" spans="3:7" s="28" customFormat="1" ht="12.75">
      <c r="C248" s="29"/>
      <c r="G248" s="94"/>
    </row>
    <row r="249" spans="3:7" s="28" customFormat="1" ht="12.75">
      <c r="C249" s="29"/>
      <c r="G249" s="94"/>
    </row>
    <row r="250" spans="3:7" s="28" customFormat="1" ht="12.75">
      <c r="C250" s="29"/>
      <c r="G250" s="94"/>
    </row>
    <row r="251" spans="3:7" s="28" customFormat="1" ht="12.75">
      <c r="C251" s="29"/>
      <c r="G251" s="94"/>
    </row>
    <row r="252" spans="3:7" s="28" customFormat="1" ht="12.75">
      <c r="C252" s="29"/>
      <c r="G252" s="94"/>
    </row>
    <row r="253" spans="3:7" s="28" customFormat="1" ht="12.75">
      <c r="C253" s="29"/>
      <c r="G253" s="94"/>
    </row>
    <row r="254" spans="3:7" s="28" customFormat="1" ht="12.75">
      <c r="C254" s="29"/>
      <c r="G254" s="94"/>
    </row>
    <row r="255" spans="3:7" s="28" customFormat="1" ht="12.75">
      <c r="C255" s="29"/>
      <c r="G255" s="94"/>
    </row>
    <row r="256" spans="3:7" s="28" customFormat="1" ht="12.75">
      <c r="C256" s="29"/>
      <c r="G256" s="94"/>
    </row>
    <row r="257" spans="3:7" s="28" customFormat="1" ht="12.75">
      <c r="C257" s="29"/>
      <c r="G257" s="94"/>
    </row>
    <row r="258" spans="3:7" s="28" customFormat="1" ht="12.75">
      <c r="C258" s="29"/>
      <c r="G258" s="94"/>
    </row>
    <row r="259" spans="3:7" s="28" customFormat="1" ht="12.75">
      <c r="C259" s="29"/>
      <c r="G259" s="94"/>
    </row>
    <row r="260" spans="3:7" s="28" customFormat="1" ht="12.75">
      <c r="C260" s="29"/>
      <c r="G260" s="94"/>
    </row>
    <row r="261" spans="3:7" s="28" customFormat="1" ht="12.75">
      <c r="C261" s="29"/>
      <c r="G261" s="94"/>
    </row>
    <row r="262" spans="3:7" s="28" customFormat="1" ht="12.75">
      <c r="C262" s="29"/>
      <c r="G262" s="94"/>
    </row>
    <row r="263" spans="3:7" s="28" customFormat="1" ht="12.75">
      <c r="C263" s="29"/>
      <c r="G263" s="94"/>
    </row>
    <row r="264" spans="3:7" s="28" customFormat="1" ht="12.75">
      <c r="C264" s="29"/>
      <c r="G264" s="94"/>
    </row>
    <row r="265" spans="3:7" s="28" customFormat="1" ht="12.75">
      <c r="C265" s="29"/>
      <c r="G265" s="94"/>
    </row>
    <row r="266" spans="3:7" s="28" customFormat="1" ht="12.75">
      <c r="C266" s="29"/>
      <c r="G266" s="94"/>
    </row>
    <row r="267" spans="3:7" s="28" customFormat="1" ht="12.75">
      <c r="C267" s="29"/>
      <c r="G267" s="94"/>
    </row>
    <row r="268" spans="3:7" s="28" customFormat="1" ht="12.75">
      <c r="C268" s="29"/>
      <c r="G268" s="94"/>
    </row>
    <row r="269" spans="3:7" s="28" customFormat="1" ht="12.75">
      <c r="C269" s="29"/>
      <c r="G269" s="94"/>
    </row>
    <row r="270" spans="3:7" s="28" customFormat="1" ht="12.75">
      <c r="C270" s="29"/>
      <c r="G270" s="94"/>
    </row>
    <row r="271" spans="3:7" s="28" customFormat="1" ht="12.75">
      <c r="C271" s="29"/>
      <c r="G271" s="94"/>
    </row>
    <row r="272" spans="3:7" s="28" customFormat="1" ht="12.75">
      <c r="C272" s="29"/>
      <c r="G272" s="94"/>
    </row>
    <row r="273" spans="3:7" s="28" customFormat="1" ht="12.75">
      <c r="C273" s="29"/>
      <c r="G273" s="94"/>
    </row>
    <row r="274" spans="3:7" s="28" customFormat="1" ht="12.75">
      <c r="C274" s="29"/>
      <c r="G274" s="94"/>
    </row>
    <row r="275" spans="3:7" s="28" customFormat="1" ht="12.75">
      <c r="C275" s="29"/>
      <c r="G275" s="94"/>
    </row>
    <row r="276" spans="3:7" s="28" customFormat="1" ht="12.75">
      <c r="C276" s="29"/>
      <c r="G276" s="94"/>
    </row>
    <row r="277" spans="3:7" s="28" customFormat="1" ht="12.75">
      <c r="C277" s="29"/>
      <c r="G277" s="94"/>
    </row>
    <row r="278" spans="3:7" s="28" customFormat="1" ht="12.75">
      <c r="C278" s="29"/>
      <c r="G278" s="94"/>
    </row>
    <row r="279" spans="3:7" s="28" customFormat="1" ht="12.75">
      <c r="C279" s="29"/>
      <c r="G279" s="94"/>
    </row>
    <row r="280" spans="3:7" s="28" customFormat="1" ht="12.75">
      <c r="C280" s="29"/>
      <c r="G280" s="94"/>
    </row>
    <row r="281" spans="3:7" s="28" customFormat="1" ht="12.75">
      <c r="C281" s="29"/>
      <c r="G281" s="94"/>
    </row>
    <row r="282" spans="3:7" s="28" customFormat="1" ht="12.75">
      <c r="C282" s="29"/>
      <c r="G282" s="94"/>
    </row>
    <row r="283" spans="3:7" s="28" customFormat="1" ht="12.75">
      <c r="C283" s="29"/>
      <c r="G283" s="94"/>
    </row>
    <row r="284" spans="3:7" s="28" customFormat="1" ht="12.75">
      <c r="C284" s="29"/>
      <c r="G284" s="94"/>
    </row>
    <row r="285" spans="3:7" s="28" customFormat="1" ht="12.75">
      <c r="C285" s="29"/>
      <c r="G285" s="94"/>
    </row>
    <row r="286" spans="3:7" s="28" customFormat="1" ht="12.75">
      <c r="C286" s="29"/>
      <c r="G286" s="94"/>
    </row>
    <row r="287" spans="3:7" s="28" customFormat="1" ht="12.75">
      <c r="C287" s="29"/>
      <c r="G287" s="94"/>
    </row>
    <row r="288" spans="3:7" s="28" customFormat="1" ht="12.75">
      <c r="C288" s="29"/>
      <c r="G288" s="94"/>
    </row>
    <row r="289" spans="3:7" s="28" customFormat="1" ht="12.75">
      <c r="C289" s="29"/>
      <c r="G289" s="94"/>
    </row>
    <row r="290" spans="3:7" s="28" customFormat="1" ht="12.75">
      <c r="C290" s="29"/>
      <c r="G290" s="94"/>
    </row>
    <row r="291" spans="3:7" s="28" customFormat="1" ht="12.75">
      <c r="C291" s="29"/>
      <c r="G291" s="94"/>
    </row>
    <row r="292" spans="3:7" s="28" customFormat="1" ht="12.75">
      <c r="C292" s="29"/>
      <c r="G292" s="94"/>
    </row>
    <row r="293" spans="3:7" s="28" customFormat="1" ht="12.75">
      <c r="C293" s="29"/>
      <c r="G293" s="94"/>
    </row>
    <row r="294" spans="3:7" s="28" customFormat="1" ht="12.75">
      <c r="C294" s="29"/>
      <c r="G294" s="94"/>
    </row>
    <row r="295" spans="3:7" s="28" customFormat="1" ht="12.75">
      <c r="C295" s="29"/>
      <c r="G295" s="94"/>
    </row>
    <row r="296" spans="3:7" s="28" customFormat="1" ht="12.75">
      <c r="C296" s="29"/>
      <c r="G296" s="94"/>
    </row>
    <row r="297" spans="3:7" s="28" customFormat="1" ht="12.75">
      <c r="C297" s="29"/>
      <c r="G297" s="94"/>
    </row>
    <row r="298" spans="3:7" s="28" customFormat="1" ht="12.75">
      <c r="C298" s="29"/>
      <c r="G298" s="94"/>
    </row>
    <row r="299" spans="3:7" s="28" customFormat="1" ht="12.75">
      <c r="C299" s="29"/>
      <c r="G299" s="94"/>
    </row>
    <row r="300" spans="3:7" s="28" customFormat="1" ht="12.75">
      <c r="C300" s="29"/>
      <c r="G300" s="94"/>
    </row>
    <row r="301" spans="3:7" s="28" customFormat="1" ht="12.75">
      <c r="C301" s="29"/>
      <c r="G301" s="94"/>
    </row>
    <row r="302" spans="3:7" s="28" customFormat="1" ht="12.75">
      <c r="C302" s="29"/>
      <c r="G302" s="94"/>
    </row>
    <row r="303" spans="3:7" s="28" customFormat="1" ht="12.75">
      <c r="C303" s="29"/>
      <c r="G303" s="94"/>
    </row>
    <row r="304" spans="3:7" s="28" customFormat="1" ht="12.75">
      <c r="C304" s="29"/>
      <c r="G304" s="94"/>
    </row>
    <row r="305" spans="3:7" s="28" customFormat="1" ht="12.75">
      <c r="C305" s="29"/>
      <c r="G305" s="94"/>
    </row>
    <row r="306" spans="3:7" s="28" customFormat="1" ht="12.75">
      <c r="C306" s="29"/>
      <c r="G306" s="94"/>
    </row>
    <row r="307" spans="3:7" s="28" customFormat="1" ht="12.75">
      <c r="C307" s="29"/>
      <c r="G307" s="94"/>
    </row>
    <row r="308" spans="3:7" s="28" customFormat="1" ht="12.75">
      <c r="C308" s="29"/>
      <c r="G308" s="94"/>
    </row>
    <row r="309" spans="3:7" s="28" customFormat="1" ht="12.75">
      <c r="C309" s="29"/>
      <c r="G309" s="94"/>
    </row>
    <row r="310" spans="3:7" s="28" customFormat="1" ht="12.75">
      <c r="C310" s="29"/>
      <c r="G310" s="94"/>
    </row>
    <row r="311" spans="3:7" s="28" customFormat="1" ht="12.75">
      <c r="C311" s="29"/>
      <c r="G311" s="94"/>
    </row>
    <row r="312" spans="3:7" s="28" customFormat="1" ht="12.75">
      <c r="C312" s="29"/>
      <c r="G312" s="94"/>
    </row>
    <row r="313" spans="3:7" s="28" customFormat="1" ht="12.75">
      <c r="C313" s="29"/>
      <c r="G313" s="94"/>
    </row>
    <row r="314" spans="3:7" s="28" customFormat="1" ht="12.75">
      <c r="C314" s="29"/>
      <c r="G314" s="94"/>
    </row>
    <row r="315" spans="3:7" s="28" customFormat="1" ht="12.75">
      <c r="C315" s="29"/>
      <c r="G315" s="94"/>
    </row>
    <row r="316" spans="3:7" s="28" customFormat="1" ht="12.75">
      <c r="C316" s="29"/>
      <c r="G316" s="94"/>
    </row>
    <row r="317" spans="3:7" s="28" customFormat="1" ht="12.75">
      <c r="C317" s="29"/>
      <c r="G317" s="94"/>
    </row>
    <row r="318" spans="3:7" s="28" customFormat="1" ht="12.75">
      <c r="C318" s="29"/>
      <c r="G318" s="94"/>
    </row>
    <row r="319" spans="3:7" s="28" customFormat="1" ht="12.75">
      <c r="C319" s="29"/>
      <c r="G319" s="94"/>
    </row>
    <row r="320" spans="3:7" s="28" customFormat="1" ht="12.75">
      <c r="C320" s="29"/>
      <c r="G320" s="94"/>
    </row>
    <row r="321" spans="3:7" s="28" customFormat="1" ht="12.75">
      <c r="C321" s="29"/>
      <c r="G321" s="94"/>
    </row>
    <row r="322" spans="3:7" s="28" customFormat="1" ht="12.75">
      <c r="C322" s="29"/>
      <c r="G322" s="94"/>
    </row>
    <row r="323" spans="3:7" s="28" customFormat="1" ht="12.75">
      <c r="C323" s="29"/>
      <c r="G323" s="94"/>
    </row>
    <row r="324" spans="3:7" s="28" customFormat="1" ht="12.75">
      <c r="C324" s="29"/>
      <c r="G324" s="94"/>
    </row>
    <row r="325" spans="3:7" s="28" customFormat="1" ht="12.75">
      <c r="C325" s="29"/>
      <c r="G325" s="94"/>
    </row>
    <row r="326" spans="3:7" s="28" customFormat="1" ht="12.75">
      <c r="C326" s="29"/>
      <c r="G326" s="94"/>
    </row>
    <row r="327" spans="3:7" s="28" customFormat="1" ht="12.75">
      <c r="C327" s="29"/>
      <c r="G327" s="94"/>
    </row>
    <row r="328" spans="3:7" s="28" customFormat="1" ht="12.75">
      <c r="C328" s="29"/>
      <c r="G328" s="94"/>
    </row>
    <row r="329" spans="3:7" s="28" customFormat="1" ht="12.75">
      <c r="C329" s="29"/>
      <c r="G329" s="94"/>
    </row>
    <row r="330" spans="3:7" s="28" customFormat="1" ht="12.75">
      <c r="C330" s="29"/>
      <c r="G330" s="94"/>
    </row>
    <row r="331" spans="3:7" s="28" customFormat="1" ht="12.75">
      <c r="C331" s="29"/>
      <c r="G331" s="94"/>
    </row>
    <row r="332" spans="3:7" s="28" customFormat="1" ht="12.75">
      <c r="C332" s="29"/>
      <c r="G332" s="94"/>
    </row>
    <row r="333" spans="3:7" s="28" customFormat="1" ht="12.75">
      <c r="C333" s="29"/>
      <c r="G333" s="94"/>
    </row>
    <row r="334" spans="3:7" s="28" customFormat="1" ht="12.75">
      <c r="C334" s="29"/>
      <c r="G334" s="94"/>
    </row>
    <row r="335" spans="3:7" s="28" customFormat="1" ht="12.75">
      <c r="C335" s="29"/>
      <c r="G335" s="94"/>
    </row>
    <row r="336" spans="3:7" s="28" customFormat="1" ht="12.75">
      <c r="C336" s="29"/>
      <c r="G336" s="94"/>
    </row>
    <row r="337" spans="3:7" s="28" customFormat="1" ht="12.75">
      <c r="C337" s="29"/>
      <c r="G337" s="94"/>
    </row>
    <row r="338" spans="3:7" s="28" customFormat="1" ht="12.75">
      <c r="C338" s="29"/>
      <c r="G338" s="94"/>
    </row>
    <row r="339" spans="3:7" s="28" customFormat="1" ht="12.75">
      <c r="C339" s="29"/>
      <c r="G339" s="94"/>
    </row>
    <row r="340" spans="3:7" s="28" customFormat="1" ht="12.75">
      <c r="C340" s="29"/>
      <c r="G340" s="94"/>
    </row>
    <row r="341" spans="3:7" s="28" customFormat="1" ht="12.75">
      <c r="C341" s="29"/>
      <c r="G341" s="94"/>
    </row>
    <row r="342" spans="3:7" s="28" customFormat="1" ht="12.75">
      <c r="C342" s="29"/>
      <c r="G342" s="94"/>
    </row>
    <row r="343" spans="3:7" s="28" customFormat="1" ht="12.75">
      <c r="C343" s="29"/>
      <c r="G343" s="94"/>
    </row>
    <row r="344" spans="3:7" s="28" customFormat="1" ht="12.75">
      <c r="C344" s="29"/>
      <c r="G344" s="94"/>
    </row>
    <row r="345" spans="3:7" s="28" customFormat="1" ht="12.75">
      <c r="C345" s="29"/>
      <c r="G345" s="94"/>
    </row>
    <row r="346" spans="3:7" s="28" customFormat="1" ht="12.75">
      <c r="C346" s="29"/>
      <c r="G346" s="94"/>
    </row>
    <row r="347" spans="3:7" s="28" customFormat="1" ht="12.75">
      <c r="C347" s="29"/>
      <c r="G347" s="94"/>
    </row>
    <row r="348" spans="3:7" s="28" customFormat="1" ht="12.75">
      <c r="C348" s="29"/>
      <c r="G348" s="94"/>
    </row>
    <row r="349" spans="3:7" s="28" customFormat="1" ht="12.75">
      <c r="C349" s="29"/>
      <c r="G349" s="94"/>
    </row>
    <row r="350" spans="3:7" s="28" customFormat="1" ht="12.75">
      <c r="C350" s="29"/>
      <c r="G350" s="94"/>
    </row>
    <row r="351" spans="3:7" s="28" customFormat="1" ht="12.75">
      <c r="C351" s="29"/>
      <c r="G351" s="94"/>
    </row>
    <row r="352" spans="3:7" s="28" customFormat="1" ht="12.75">
      <c r="C352" s="29"/>
      <c r="G352" s="94"/>
    </row>
    <row r="353" spans="3:7" s="28" customFormat="1" ht="12.75">
      <c r="C353" s="29"/>
      <c r="G353" s="94"/>
    </row>
    <row r="354" spans="3:7" s="28" customFormat="1" ht="12.75">
      <c r="C354" s="29"/>
      <c r="G354" s="94"/>
    </row>
    <row r="355" spans="3:7" s="28" customFormat="1" ht="12.75">
      <c r="C355" s="29"/>
      <c r="G355" s="94"/>
    </row>
    <row r="356" spans="3:7" s="28" customFormat="1" ht="12.75">
      <c r="C356" s="29"/>
      <c r="G356" s="94"/>
    </row>
    <row r="357" spans="3:7" s="28" customFormat="1" ht="12.75">
      <c r="C357" s="29"/>
      <c r="G357" s="94"/>
    </row>
    <row r="358" spans="3:7" s="28" customFormat="1" ht="12.75">
      <c r="C358" s="29"/>
      <c r="G358" s="94"/>
    </row>
    <row r="359" spans="3:7" s="28" customFormat="1" ht="12.75">
      <c r="C359" s="29"/>
      <c r="G359" s="94"/>
    </row>
    <row r="360" spans="3:7" s="28" customFormat="1" ht="12.75">
      <c r="C360" s="29"/>
      <c r="G360" s="94"/>
    </row>
    <row r="361" spans="3:7" s="28" customFormat="1" ht="12.75">
      <c r="C361" s="29"/>
      <c r="G361" s="94"/>
    </row>
    <row r="362" spans="3:7" s="28" customFormat="1" ht="12.75">
      <c r="C362" s="29"/>
      <c r="G362" s="94"/>
    </row>
    <row r="363" spans="3:7" s="28" customFormat="1" ht="12.75">
      <c r="C363" s="29"/>
      <c r="G363" s="94"/>
    </row>
    <row r="364" spans="3:7" s="28" customFormat="1" ht="12.75">
      <c r="C364" s="29"/>
      <c r="G364" s="94"/>
    </row>
    <row r="365" spans="3:7" s="28" customFormat="1" ht="12.75">
      <c r="C365" s="29"/>
      <c r="G365" s="94"/>
    </row>
    <row r="366" spans="3:7" s="28" customFormat="1" ht="12.75">
      <c r="C366" s="29"/>
      <c r="G366" s="94"/>
    </row>
    <row r="367" spans="3:7" s="28" customFormat="1" ht="12.75">
      <c r="C367" s="29"/>
      <c r="G367" s="94"/>
    </row>
    <row r="368" spans="3:7" s="28" customFormat="1" ht="12.75">
      <c r="C368" s="29"/>
      <c r="G368" s="94"/>
    </row>
    <row r="369" spans="3:7" s="28" customFormat="1" ht="12.75">
      <c r="C369" s="29"/>
      <c r="G369" s="94"/>
    </row>
    <row r="370" spans="3:7" s="28" customFormat="1" ht="12.75">
      <c r="C370" s="29"/>
      <c r="G370" s="94"/>
    </row>
    <row r="371" spans="3:7" s="28" customFormat="1" ht="12.75">
      <c r="C371" s="29"/>
      <c r="G371" s="94"/>
    </row>
    <row r="372" spans="3:7" s="28" customFormat="1" ht="12.75">
      <c r="C372" s="29"/>
      <c r="G372" s="94"/>
    </row>
    <row r="373" spans="3:7" s="28" customFormat="1" ht="12.75">
      <c r="C373" s="29"/>
      <c r="G373" s="94"/>
    </row>
    <row r="374" spans="3:7" s="28" customFormat="1" ht="12.75">
      <c r="C374" s="29"/>
      <c r="G374" s="94"/>
    </row>
    <row r="375" spans="3:7" s="28" customFormat="1" ht="12.75">
      <c r="C375" s="29"/>
      <c r="G375" s="94"/>
    </row>
    <row r="376" spans="3:7" s="28" customFormat="1" ht="12.75">
      <c r="C376" s="29"/>
      <c r="G376" s="94"/>
    </row>
    <row r="377" spans="3:7" s="28" customFormat="1" ht="12.75">
      <c r="C377" s="29"/>
      <c r="G377" s="94"/>
    </row>
    <row r="378" spans="3:7" s="28" customFormat="1" ht="12.75">
      <c r="C378" s="29"/>
      <c r="G378" s="94"/>
    </row>
    <row r="379" spans="3:7" s="28" customFormat="1" ht="12.75">
      <c r="C379" s="29"/>
      <c r="G379" s="94"/>
    </row>
    <row r="380" spans="3:7" s="28" customFormat="1" ht="12.75">
      <c r="C380" s="29"/>
      <c r="G380" s="94"/>
    </row>
    <row r="381" spans="3:7" s="28" customFormat="1" ht="12.75">
      <c r="C381" s="29"/>
      <c r="G381" s="94"/>
    </row>
    <row r="382" spans="3:7" s="28" customFormat="1" ht="12.75">
      <c r="C382" s="29"/>
      <c r="G382" s="94"/>
    </row>
    <row r="383" spans="3:7" s="28" customFormat="1" ht="12.75">
      <c r="C383" s="29"/>
      <c r="G383" s="94"/>
    </row>
    <row r="384" spans="3:7" s="28" customFormat="1" ht="12.75">
      <c r="C384" s="29"/>
      <c r="G384" s="94"/>
    </row>
    <row r="385" spans="3:7" s="28" customFormat="1" ht="12.75">
      <c r="C385" s="29"/>
      <c r="G385" s="94"/>
    </row>
    <row r="386" spans="3:7" s="28" customFormat="1" ht="12.75">
      <c r="C386" s="29"/>
      <c r="G386" s="94"/>
    </row>
    <row r="387" spans="3:7" s="28" customFormat="1" ht="12.75">
      <c r="C387" s="29"/>
      <c r="G387" s="94"/>
    </row>
    <row r="388" spans="3:7" s="28" customFormat="1" ht="12.75">
      <c r="C388" s="29"/>
      <c r="G388" s="94"/>
    </row>
    <row r="389" spans="3:7" s="28" customFormat="1" ht="12.75">
      <c r="C389" s="29"/>
      <c r="G389" s="94"/>
    </row>
    <row r="390" spans="3:7" s="28" customFormat="1" ht="12.75">
      <c r="C390" s="29"/>
      <c r="G390" s="94"/>
    </row>
    <row r="391" spans="3:7" s="28" customFormat="1" ht="12.75">
      <c r="C391" s="29"/>
      <c r="G391" s="94"/>
    </row>
    <row r="392" spans="3:7" s="28" customFormat="1" ht="12.75">
      <c r="C392" s="29"/>
      <c r="G392" s="94"/>
    </row>
    <row r="393" spans="3:7" s="28" customFormat="1" ht="12.75">
      <c r="C393" s="29"/>
      <c r="G393" s="94"/>
    </row>
    <row r="394" spans="3:7" s="28" customFormat="1" ht="12.75">
      <c r="C394" s="29"/>
      <c r="G394" s="94"/>
    </row>
    <row r="395" spans="3:7" s="28" customFormat="1" ht="12.75">
      <c r="C395" s="29"/>
      <c r="G395" s="94"/>
    </row>
    <row r="396" spans="3:7" s="28" customFormat="1" ht="12.75">
      <c r="C396" s="29"/>
      <c r="G396" s="94"/>
    </row>
    <row r="397" spans="3:7" s="28" customFormat="1" ht="12.75">
      <c r="C397" s="29"/>
      <c r="G397" s="94"/>
    </row>
    <row r="398" spans="3:7" s="28" customFormat="1" ht="12.75">
      <c r="C398" s="29"/>
      <c r="G398" s="94"/>
    </row>
    <row r="399" spans="3:7" s="28" customFormat="1" ht="12.75">
      <c r="C399" s="29"/>
      <c r="G399" s="94"/>
    </row>
    <row r="400" spans="3:7" s="28" customFormat="1" ht="12.75">
      <c r="C400" s="29"/>
      <c r="G400" s="94"/>
    </row>
    <row r="401" spans="3:7" s="28" customFormat="1" ht="12.75">
      <c r="C401" s="29"/>
      <c r="G401" s="94"/>
    </row>
    <row r="402" spans="3:7" s="28" customFormat="1" ht="12.75">
      <c r="C402" s="29"/>
      <c r="G402" s="94"/>
    </row>
    <row r="403" spans="3:7" s="28" customFormat="1" ht="12.75">
      <c r="C403" s="29"/>
      <c r="G403" s="94"/>
    </row>
    <row r="404" spans="3:7" s="28" customFormat="1" ht="12.75">
      <c r="C404" s="29"/>
      <c r="G404" s="94"/>
    </row>
    <row r="405" spans="3:7" s="28" customFormat="1" ht="12.75">
      <c r="C405" s="29"/>
      <c r="G405" s="94"/>
    </row>
    <row r="406" spans="3:7" s="28" customFormat="1" ht="12.75">
      <c r="C406" s="29"/>
      <c r="G406" s="94"/>
    </row>
    <row r="407" spans="3:7" s="28" customFormat="1" ht="12.75">
      <c r="C407" s="29"/>
      <c r="G407" s="94"/>
    </row>
    <row r="408" spans="3:7" s="28" customFormat="1" ht="12.75">
      <c r="C408" s="29"/>
      <c r="G408" s="94"/>
    </row>
    <row r="409" spans="3:7" s="28" customFormat="1" ht="12.75">
      <c r="C409" s="29"/>
      <c r="G409" s="94"/>
    </row>
    <row r="410" spans="3:7" s="28" customFormat="1" ht="12.75">
      <c r="C410" s="29"/>
      <c r="G410" s="94"/>
    </row>
    <row r="411" spans="3:7" s="28" customFormat="1" ht="12.75">
      <c r="C411" s="29"/>
      <c r="G411" s="94"/>
    </row>
    <row r="412" spans="3:7" s="28" customFormat="1" ht="12.75">
      <c r="C412" s="29"/>
      <c r="G412" s="94"/>
    </row>
    <row r="413" spans="3:7" s="28" customFormat="1" ht="12.75">
      <c r="C413" s="29"/>
      <c r="G413" s="94"/>
    </row>
    <row r="414" spans="3:7" s="28" customFormat="1" ht="12.75">
      <c r="C414" s="29"/>
      <c r="G414" s="94"/>
    </row>
    <row r="415" spans="3:7" s="28" customFormat="1" ht="12.75">
      <c r="C415" s="29"/>
      <c r="G415" s="94"/>
    </row>
    <row r="416" spans="3:7" s="28" customFormat="1" ht="12.75">
      <c r="C416" s="29"/>
      <c r="G416" s="94"/>
    </row>
    <row r="417" spans="3:7" s="28" customFormat="1" ht="12.75">
      <c r="C417" s="29"/>
      <c r="G417" s="94"/>
    </row>
    <row r="418" spans="3:7" s="28" customFormat="1" ht="12.75">
      <c r="C418" s="29"/>
      <c r="G418" s="94"/>
    </row>
    <row r="419" spans="3:7" s="28" customFormat="1" ht="12.75">
      <c r="C419" s="29"/>
      <c r="G419" s="94"/>
    </row>
    <row r="420" spans="3:7" s="28" customFormat="1" ht="12.75">
      <c r="C420" s="29"/>
      <c r="G420" s="94"/>
    </row>
    <row r="421" spans="3:7" s="28" customFormat="1" ht="12.75">
      <c r="C421" s="29"/>
      <c r="G421" s="94"/>
    </row>
    <row r="422" spans="3:7" s="28" customFormat="1" ht="12.75">
      <c r="C422" s="29"/>
      <c r="G422" s="94"/>
    </row>
    <row r="423" spans="3:7" s="28" customFormat="1" ht="12.75">
      <c r="C423" s="29"/>
      <c r="G423" s="94"/>
    </row>
    <row r="424" spans="3:7" s="28" customFormat="1" ht="12.75">
      <c r="C424" s="29"/>
      <c r="G424" s="94"/>
    </row>
    <row r="425" spans="3:7" s="28" customFormat="1" ht="12.75">
      <c r="C425" s="29"/>
      <c r="G425" s="94"/>
    </row>
    <row r="426" spans="3:7" s="28" customFormat="1" ht="12.75">
      <c r="C426" s="29"/>
      <c r="G426" s="94"/>
    </row>
    <row r="427" spans="3:7" s="28" customFormat="1" ht="12.75">
      <c r="C427" s="29"/>
      <c r="G427" s="94"/>
    </row>
    <row r="428" spans="3:7" s="28" customFormat="1" ht="12.75">
      <c r="C428" s="29"/>
      <c r="G428" s="94"/>
    </row>
    <row r="429" spans="3:7" s="28" customFormat="1" ht="12.75">
      <c r="C429" s="29"/>
      <c r="G429" s="94"/>
    </row>
    <row r="430" spans="3:7" s="28" customFormat="1" ht="12.75">
      <c r="C430" s="29"/>
      <c r="G430" s="94"/>
    </row>
    <row r="431" spans="3:7" s="28" customFormat="1" ht="12.75">
      <c r="C431" s="29"/>
      <c r="G431" s="94"/>
    </row>
    <row r="432" spans="3:7" s="28" customFormat="1" ht="12.75">
      <c r="C432" s="29"/>
      <c r="G432" s="94"/>
    </row>
    <row r="433" spans="3:7" s="28" customFormat="1" ht="12.75">
      <c r="C433" s="29"/>
      <c r="G433" s="94"/>
    </row>
    <row r="434" spans="3:7" s="28" customFormat="1" ht="12.75">
      <c r="C434" s="29"/>
      <c r="G434" s="94"/>
    </row>
    <row r="435" spans="3:7" s="28" customFormat="1" ht="12.75">
      <c r="C435" s="29"/>
      <c r="G435" s="94"/>
    </row>
    <row r="436" spans="3:7" s="28" customFormat="1" ht="12.75">
      <c r="C436" s="29"/>
      <c r="G436" s="94"/>
    </row>
    <row r="437" spans="3:7" s="28" customFormat="1" ht="12.75">
      <c r="C437" s="29"/>
      <c r="G437" s="94"/>
    </row>
    <row r="438" spans="3:7" s="28" customFormat="1" ht="12.75">
      <c r="C438" s="29"/>
      <c r="G438" s="94"/>
    </row>
    <row r="439" spans="3:7" s="28" customFormat="1" ht="12.75">
      <c r="C439" s="29"/>
      <c r="G439" s="94"/>
    </row>
    <row r="440" spans="3:7" s="28" customFormat="1" ht="12.75">
      <c r="C440" s="29"/>
      <c r="G440" s="94"/>
    </row>
    <row r="441" spans="3:7" s="28" customFormat="1" ht="12.75">
      <c r="C441" s="29"/>
      <c r="G441" s="94"/>
    </row>
    <row r="442" spans="3:7" s="28" customFormat="1" ht="12.75">
      <c r="C442" s="29"/>
      <c r="G442" s="94"/>
    </row>
    <row r="443" spans="3:7" s="28" customFormat="1" ht="12.75">
      <c r="C443" s="29"/>
      <c r="G443" s="94"/>
    </row>
    <row r="444" spans="3:7" s="28" customFormat="1" ht="12.75">
      <c r="C444" s="29"/>
      <c r="G444" s="94"/>
    </row>
    <row r="445" spans="3:7" s="28" customFormat="1" ht="12.75">
      <c r="C445" s="29"/>
      <c r="G445" s="94"/>
    </row>
    <row r="446" spans="3:7" s="28" customFormat="1" ht="12.75">
      <c r="C446" s="29"/>
      <c r="G446" s="94"/>
    </row>
    <row r="447" spans="3:7" s="28" customFormat="1" ht="12.75">
      <c r="C447" s="29"/>
      <c r="G447" s="94"/>
    </row>
    <row r="448" spans="3:7" s="28" customFormat="1" ht="12.75">
      <c r="C448" s="29"/>
      <c r="G448" s="94"/>
    </row>
    <row r="449" spans="3:7" s="28" customFormat="1" ht="12.75">
      <c r="C449" s="29"/>
      <c r="G449" s="94"/>
    </row>
    <row r="450" spans="3:7" s="28" customFormat="1" ht="12.75">
      <c r="C450" s="29"/>
      <c r="G450" s="94"/>
    </row>
    <row r="451" spans="3:7" s="28" customFormat="1" ht="12.75">
      <c r="C451" s="29"/>
      <c r="G451" s="94"/>
    </row>
    <row r="452" spans="3:7" s="28" customFormat="1" ht="12.75">
      <c r="C452" s="29"/>
      <c r="G452" s="94"/>
    </row>
    <row r="453" spans="3:7" s="28" customFormat="1" ht="12.75">
      <c r="C453" s="29"/>
      <c r="G453" s="94"/>
    </row>
    <row r="454" spans="3:7" s="28" customFormat="1" ht="12.75">
      <c r="C454" s="29"/>
      <c r="G454" s="94"/>
    </row>
    <row r="455" spans="3:7" s="28" customFormat="1" ht="12.75">
      <c r="C455" s="29"/>
      <c r="G455" s="94"/>
    </row>
    <row r="456" spans="3:7" s="28" customFormat="1" ht="12.75">
      <c r="C456" s="29"/>
      <c r="G456" s="94"/>
    </row>
    <row r="457" spans="3:7" s="28" customFormat="1" ht="12.75">
      <c r="C457" s="29"/>
      <c r="G457" s="94"/>
    </row>
    <row r="458" spans="3:7" s="28" customFormat="1" ht="12.75">
      <c r="C458" s="29"/>
      <c r="G458" s="94"/>
    </row>
    <row r="459" spans="3:7" s="28" customFormat="1" ht="12.75">
      <c r="C459" s="29"/>
      <c r="G459" s="94"/>
    </row>
    <row r="460" spans="3:7" s="28" customFormat="1" ht="12.75">
      <c r="C460" s="29"/>
      <c r="G460" s="94"/>
    </row>
    <row r="461" spans="3:7" s="28" customFormat="1" ht="12.75">
      <c r="C461" s="29"/>
      <c r="G461" s="94"/>
    </row>
    <row r="462" spans="3:7" s="28" customFormat="1" ht="12.75">
      <c r="C462" s="29"/>
      <c r="G462" s="94"/>
    </row>
    <row r="463" spans="3:7" s="28" customFormat="1" ht="12.75">
      <c r="C463" s="29"/>
      <c r="G463" s="94"/>
    </row>
    <row r="464" spans="3:7" s="28" customFormat="1" ht="12.75">
      <c r="C464" s="29"/>
      <c r="G464" s="94"/>
    </row>
    <row r="465" spans="3:7" s="28" customFormat="1" ht="12.75">
      <c r="C465" s="29"/>
      <c r="G465" s="94"/>
    </row>
    <row r="466" spans="3:7" s="28" customFormat="1" ht="12.75">
      <c r="C466" s="29"/>
      <c r="G466" s="94"/>
    </row>
    <row r="467" spans="3:7" s="28" customFormat="1" ht="12.75">
      <c r="C467" s="29"/>
      <c r="G467" s="94"/>
    </row>
    <row r="468" spans="3:7" s="28" customFormat="1" ht="12.75">
      <c r="C468" s="29"/>
      <c r="G468" s="94"/>
    </row>
    <row r="469" spans="3:7" s="28" customFormat="1" ht="12.75">
      <c r="C469" s="29"/>
      <c r="G469" s="94"/>
    </row>
    <row r="470" spans="3:7" s="28" customFormat="1" ht="12.75">
      <c r="C470" s="29"/>
      <c r="G470" s="94"/>
    </row>
    <row r="471" spans="3:7" s="28" customFormat="1" ht="12.75">
      <c r="C471" s="29"/>
      <c r="G471" s="94"/>
    </row>
    <row r="472" spans="3:7" s="28" customFormat="1" ht="12.75">
      <c r="C472" s="29"/>
      <c r="G472" s="94"/>
    </row>
    <row r="473" spans="3:7" s="28" customFormat="1" ht="12.75">
      <c r="C473" s="29"/>
      <c r="G473" s="94"/>
    </row>
    <row r="474" spans="3:7" s="28" customFormat="1" ht="12.75">
      <c r="C474" s="29"/>
      <c r="G474" s="94"/>
    </row>
    <row r="475" spans="3:7" s="28" customFormat="1" ht="12.75">
      <c r="C475" s="29"/>
      <c r="G475" s="94"/>
    </row>
    <row r="476" spans="3:7" s="28" customFormat="1" ht="12.75">
      <c r="C476" s="29"/>
      <c r="G476" s="94"/>
    </row>
    <row r="477" spans="3:7" s="28" customFormat="1" ht="12.75">
      <c r="C477" s="29"/>
      <c r="G477" s="94"/>
    </row>
    <row r="478" spans="3:7" s="28" customFormat="1" ht="12.75">
      <c r="C478" s="29"/>
      <c r="G478" s="94"/>
    </row>
    <row r="479" spans="3:7" s="28" customFormat="1" ht="12.75">
      <c r="C479" s="29"/>
      <c r="G479" s="94"/>
    </row>
    <row r="480" spans="3:7" s="28" customFormat="1" ht="12.75">
      <c r="C480" s="29"/>
      <c r="G480" s="94"/>
    </row>
    <row r="481" spans="3:7" s="28" customFormat="1" ht="12.75">
      <c r="C481" s="29"/>
      <c r="G481" s="94"/>
    </row>
    <row r="482" spans="3:7" s="28" customFormat="1" ht="12.75">
      <c r="C482" s="29"/>
      <c r="G482" s="94"/>
    </row>
    <row r="483" spans="3:7" s="28" customFormat="1" ht="12.75">
      <c r="C483" s="29"/>
      <c r="G483" s="94"/>
    </row>
    <row r="484" spans="3:7" s="28" customFormat="1" ht="12.75">
      <c r="C484" s="29"/>
      <c r="G484" s="94"/>
    </row>
    <row r="485" spans="3:7" s="28" customFormat="1" ht="12.75">
      <c r="C485" s="29"/>
      <c r="G485" s="94"/>
    </row>
    <row r="486" spans="3:7" s="28" customFormat="1" ht="12.75">
      <c r="C486" s="29"/>
      <c r="G486" s="94"/>
    </row>
    <row r="487" spans="3:7" s="28" customFormat="1" ht="12.75">
      <c r="C487" s="29"/>
      <c r="G487" s="94"/>
    </row>
    <row r="488" spans="3:7" s="28" customFormat="1" ht="12.75">
      <c r="C488" s="29"/>
      <c r="G488" s="94"/>
    </row>
    <row r="489" spans="3:7" s="28" customFormat="1" ht="12.75">
      <c r="C489" s="29"/>
      <c r="G489" s="94"/>
    </row>
    <row r="490" spans="3:7" s="28" customFormat="1" ht="12.75">
      <c r="C490" s="29"/>
      <c r="G490" s="94"/>
    </row>
    <row r="491" spans="3:7" s="28" customFormat="1" ht="12.75">
      <c r="C491" s="29"/>
      <c r="G491" s="94"/>
    </row>
    <row r="492" spans="3:7" s="28" customFormat="1" ht="12.75">
      <c r="C492" s="29"/>
      <c r="G492" s="94"/>
    </row>
    <row r="493" spans="3:7" s="28" customFormat="1" ht="12.75">
      <c r="C493" s="29"/>
      <c r="G493" s="94"/>
    </row>
    <row r="494" spans="3:7" s="28" customFormat="1" ht="12.75">
      <c r="C494" s="29"/>
      <c r="G494" s="94"/>
    </row>
    <row r="495" spans="3:7" s="28" customFormat="1" ht="12.75">
      <c r="C495" s="29"/>
      <c r="G495" s="94"/>
    </row>
    <row r="496" spans="3:7" s="28" customFormat="1" ht="12.75">
      <c r="C496" s="29"/>
      <c r="G496" s="94"/>
    </row>
    <row r="497" spans="3:7" s="28" customFormat="1" ht="12.75">
      <c r="C497" s="29"/>
      <c r="G497" s="94"/>
    </row>
    <row r="498" spans="3:7" s="28" customFormat="1" ht="12.75">
      <c r="C498" s="29"/>
      <c r="G498" s="94"/>
    </row>
    <row r="499" spans="3:7" s="28" customFormat="1" ht="12.75">
      <c r="C499" s="29"/>
      <c r="G499" s="94"/>
    </row>
    <row r="500" spans="3:7" s="28" customFormat="1" ht="12.75">
      <c r="C500" s="29"/>
      <c r="G500" s="94"/>
    </row>
    <row r="501" spans="3:7" s="28" customFormat="1" ht="12.75">
      <c r="C501" s="29"/>
      <c r="G501" s="94"/>
    </row>
    <row r="502" spans="3:7" s="28" customFormat="1" ht="12.75">
      <c r="C502" s="29"/>
      <c r="G502" s="94"/>
    </row>
    <row r="503" spans="3:7" s="28" customFormat="1" ht="12.75">
      <c r="C503" s="29"/>
      <c r="G503" s="94"/>
    </row>
    <row r="504" spans="3:7" s="28" customFormat="1" ht="12.75">
      <c r="C504" s="29"/>
      <c r="G504" s="94"/>
    </row>
    <row r="505" spans="3:7" s="28" customFormat="1" ht="12.75">
      <c r="C505" s="29"/>
      <c r="G505" s="94"/>
    </row>
    <row r="506" spans="3:7" s="28" customFormat="1" ht="12.75">
      <c r="C506" s="29"/>
      <c r="G506" s="94"/>
    </row>
    <row r="507" spans="3:7" s="28" customFormat="1" ht="12.75">
      <c r="C507" s="29"/>
      <c r="G507" s="94"/>
    </row>
    <row r="508" spans="3:7" s="28" customFormat="1" ht="12.75">
      <c r="C508" s="29"/>
      <c r="G508" s="94"/>
    </row>
    <row r="509" spans="3:7" s="28" customFormat="1" ht="12.75">
      <c r="C509" s="29"/>
      <c r="G509" s="94"/>
    </row>
    <row r="510" spans="3:7" s="28" customFormat="1" ht="12.75">
      <c r="C510" s="29"/>
      <c r="G510" s="94"/>
    </row>
    <row r="511" spans="3:7" s="28" customFormat="1" ht="12.75">
      <c r="C511" s="29"/>
      <c r="G511" s="94"/>
    </row>
    <row r="512" spans="3:7" s="28" customFormat="1" ht="12.75">
      <c r="C512" s="29"/>
      <c r="G512" s="94"/>
    </row>
    <row r="513" spans="3:7" s="28" customFormat="1" ht="12.75">
      <c r="C513" s="29"/>
      <c r="G513" s="94"/>
    </row>
    <row r="514" spans="3:7" s="28" customFormat="1" ht="12.75">
      <c r="C514" s="29"/>
      <c r="G514" s="94"/>
    </row>
    <row r="515" spans="3:7" s="28" customFormat="1" ht="12.75">
      <c r="C515" s="29"/>
      <c r="G515" s="94"/>
    </row>
    <row r="516" spans="3:7" s="28" customFormat="1" ht="12.75">
      <c r="C516" s="29"/>
      <c r="G516" s="94"/>
    </row>
    <row r="517" spans="3:7" s="28" customFormat="1" ht="12.75">
      <c r="C517" s="29"/>
      <c r="G517" s="94"/>
    </row>
    <row r="518" spans="3:7" s="28" customFormat="1" ht="12.75">
      <c r="C518" s="29"/>
      <c r="G518" s="94"/>
    </row>
    <row r="519" spans="3:7" s="28" customFormat="1" ht="12.75">
      <c r="C519" s="29"/>
      <c r="G519" s="94"/>
    </row>
    <row r="520" spans="3:7" s="28" customFormat="1" ht="12.75">
      <c r="C520" s="29"/>
      <c r="G520" s="94"/>
    </row>
    <row r="521" spans="3:7" s="28" customFormat="1" ht="12.75">
      <c r="C521" s="29"/>
      <c r="G521" s="94"/>
    </row>
    <row r="522" spans="3:7" s="28" customFormat="1" ht="12.75">
      <c r="C522" s="29"/>
      <c r="G522" s="94"/>
    </row>
    <row r="523" spans="3:7" s="28" customFormat="1" ht="12.75">
      <c r="C523" s="29"/>
      <c r="G523" s="94"/>
    </row>
    <row r="524" spans="3:7" s="28" customFormat="1" ht="12.75">
      <c r="C524" s="29"/>
      <c r="G524" s="94"/>
    </row>
    <row r="525" spans="3:7" s="28" customFormat="1" ht="12.75">
      <c r="C525" s="29"/>
      <c r="G525" s="94"/>
    </row>
    <row r="526" spans="3:7" s="28" customFormat="1" ht="12.75">
      <c r="C526" s="29"/>
      <c r="G526" s="94"/>
    </row>
    <row r="527" spans="3:7" s="28" customFormat="1" ht="12.75">
      <c r="C527" s="29"/>
      <c r="G527" s="94"/>
    </row>
    <row r="528" spans="3:7" s="28" customFormat="1" ht="12.75">
      <c r="C528" s="29"/>
      <c r="G528" s="94"/>
    </row>
    <row r="529" spans="3:7" s="28" customFormat="1" ht="12.75">
      <c r="C529" s="29"/>
      <c r="G529" s="94"/>
    </row>
    <row r="530" spans="3:7" s="28" customFormat="1" ht="12.75">
      <c r="C530" s="29"/>
      <c r="G530" s="94"/>
    </row>
    <row r="531" spans="3:7" s="28" customFormat="1" ht="12.75">
      <c r="C531" s="29"/>
      <c r="G531" s="94"/>
    </row>
    <row r="532" spans="3:7" s="28" customFormat="1" ht="12.75">
      <c r="C532" s="29"/>
      <c r="G532" s="94"/>
    </row>
    <row r="533" spans="3:7" s="28" customFormat="1" ht="12.75">
      <c r="C533" s="29"/>
      <c r="G533" s="94"/>
    </row>
    <row r="534" spans="3:7" s="28" customFormat="1" ht="12.75">
      <c r="C534" s="29"/>
      <c r="G534" s="94"/>
    </row>
    <row r="535" spans="3:7" s="28" customFormat="1" ht="12.75">
      <c r="C535" s="29"/>
      <c r="G535" s="94"/>
    </row>
    <row r="536" spans="3:7" s="28" customFormat="1" ht="12.75">
      <c r="C536" s="29"/>
      <c r="G536" s="94"/>
    </row>
    <row r="537" spans="3:7" s="28" customFormat="1" ht="12.75">
      <c r="C537" s="29"/>
      <c r="G537" s="94"/>
    </row>
    <row r="538" spans="3:7" s="28" customFormat="1" ht="12.75">
      <c r="C538" s="29"/>
      <c r="G538" s="94"/>
    </row>
    <row r="539" spans="3:7" s="28" customFormat="1" ht="12.75">
      <c r="C539" s="29"/>
      <c r="G539" s="94"/>
    </row>
    <row r="540" spans="3:7" s="28" customFormat="1" ht="12.75">
      <c r="C540" s="29"/>
      <c r="G540" s="94"/>
    </row>
    <row r="541" spans="3:7" s="28" customFormat="1" ht="12.75">
      <c r="C541" s="29"/>
      <c r="G541" s="94"/>
    </row>
    <row r="542" spans="3:7" s="28" customFormat="1" ht="12.75">
      <c r="C542" s="29"/>
      <c r="G542" s="94"/>
    </row>
    <row r="543" spans="3:7" s="28" customFormat="1" ht="12.75">
      <c r="C543" s="29"/>
      <c r="G543" s="94"/>
    </row>
    <row r="544" spans="3:7" s="28" customFormat="1" ht="12.75">
      <c r="C544" s="29"/>
      <c r="G544" s="94"/>
    </row>
    <row r="545" spans="3:7" s="28" customFormat="1" ht="12.75">
      <c r="C545" s="29"/>
      <c r="G545" s="94"/>
    </row>
    <row r="546" spans="3:7" s="28" customFormat="1" ht="12.75">
      <c r="C546" s="29"/>
      <c r="G546" s="94"/>
    </row>
    <row r="547" spans="3:7" s="28" customFormat="1" ht="12.75">
      <c r="C547" s="29"/>
      <c r="G547" s="94"/>
    </row>
    <row r="548" spans="3:7" s="28" customFormat="1" ht="12.75">
      <c r="C548" s="29"/>
      <c r="G548" s="94"/>
    </row>
    <row r="549" spans="3:7" s="28" customFormat="1" ht="12.75">
      <c r="C549" s="29"/>
      <c r="G549" s="94"/>
    </row>
    <row r="550" spans="3:7" s="28" customFormat="1" ht="12.75">
      <c r="C550" s="29"/>
      <c r="G550" s="94"/>
    </row>
    <row r="551" spans="3:7" s="28" customFormat="1" ht="12.75">
      <c r="C551" s="29"/>
      <c r="G551" s="94"/>
    </row>
    <row r="552" spans="3:7" s="28" customFormat="1" ht="12.75">
      <c r="C552" s="29"/>
      <c r="G552" s="94"/>
    </row>
    <row r="553" spans="3:7" s="28" customFormat="1" ht="12.75">
      <c r="C553" s="29"/>
      <c r="G553" s="94"/>
    </row>
    <row r="554" spans="3:7" s="28" customFormat="1" ht="12.75">
      <c r="C554" s="29"/>
      <c r="G554" s="94"/>
    </row>
    <row r="555" spans="3:7" s="28" customFormat="1" ht="12.75">
      <c r="C555" s="29"/>
      <c r="G555" s="94"/>
    </row>
    <row r="556" spans="3:7" s="28" customFormat="1" ht="12.75">
      <c r="C556" s="29"/>
      <c r="G556" s="94"/>
    </row>
    <row r="557" spans="3:7" s="28" customFormat="1" ht="12.75">
      <c r="C557" s="29"/>
      <c r="G557" s="94"/>
    </row>
    <row r="558" spans="3:7" s="28" customFormat="1" ht="12.75">
      <c r="C558" s="29"/>
      <c r="G558" s="94"/>
    </row>
    <row r="559" spans="3:7" s="28" customFormat="1" ht="12.75">
      <c r="C559" s="29"/>
      <c r="G559" s="94"/>
    </row>
    <row r="560" spans="3:7" s="28" customFormat="1" ht="12.75">
      <c r="C560" s="29"/>
      <c r="G560" s="94"/>
    </row>
    <row r="561" spans="3:7" s="28" customFormat="1" ht="12.75">
      <c r="C561" s="29"/>
      <c r="G561" s="94"/>
    </row>
    <row r="562" spans="3:7" s="28" customFormat="1" ht="12.75">
      <c r="C562" s="29"/>
      <c r="G562" s="94"/>
    </row>
    <row r="563" spans="3:7" s="28" customFormat="1" ht="12.75">
      <c r="C563" s="29"/>
      <c r="G563" s="94"/>
    </row>
    <row r="564" spans="3:7" s="28" customFormat="1" ht="12.75">
      <c r="C564" s="29"/>
      <c r="G564" s="94"/>
    </row>
    <row r="565" spans="3:7" s="28" customFormat="1" ht="12.75">
      <c r="C565" s="29"/>
      <c r="G565" s="94"/>
    </row>
    <row r="566" spans="3:7" s="28" customFormat="1" ht="12.75">
      <c r="C566" s="29"/>
      <c r="G566" s="94"/>
    </row>
    <row r="567" spans="3:7" s="28" customFormat="1" ht="12.75">
      <c r="C567" s="29"/>
      <c r="G567" s="94"/>
    </row>
    <row r="568" spans="3:7" s="28" customFormat="1" ht="12.75">
      <c r="C568" s="29"/>
      <c r="G568" s="94"/>
    </row>
    <row r="569" spans="3:7" s="28" customFormat="1" ht="12.75">
      <c r="C569" s="29"/>
      <c r="G569" s="94"/>
    </row>
    <row r="570" spans="3:7" s="28" customFormat="1" ht="12.75">
      <c r="C570" s="29"/>
      <c r="G570" s="94"/>
    </row>
    <row r="571" spans="3:7" s="28" customFormat="1" ht="12.75">
      <c r="C571" s="29"/>
      <c r="G571" s="94"/>
    </row>
    <row r="572" spans="3:7" s="28" customFormat="1" ht="12.75">
      <c r="C572" s="29"/>
      <c r="G572" s="94"/>
    </row>
    <row r="573" spans="3:7" s="28" customFormat="1" ht="12.75">
      <c r="C573" s="29"/>
      <c r="G573" s="94"/>
    </row>
    <row r="574" spans="3:7" s="28" customFormat="1" ht="12.75">
      <c r="C574" s="29"/>
      <c r="G574" s="94"/>
    </row>
    <row r="575" spans="3:7" s="28" customFormat="1" ht="12.75">
      <c r="C575" s="29"/>
      <c r="G575" s="94"/>
    </row>
    <row r="576" spans="3:7" s="28" customFormat="1" ht="12.75">
      <c r="C576" s="29"/>
      <c r="G576" s="94"/>
    </row>
    <row r="577" spans="3:7" s="28" customFormat="1" ht="12.75">
      <c r="C577" s="29"/>
      <c r="G577" s="94"/>
    </row>
    <row r="578" spans="3:7" s="28" customFormat="1" ht="12.75">
      <c r="C578" s="29"/>
      <c r="G578" s="94"/>
    </row>
    <row r="579" spans="3:7" s="28" customFormat="1" ht="12.75">
      <c r="C579" s="29"/>
      <c r="G579" s="94"/>
    </row>
    <row r="580" spans="3:7" s="28" customFormat="1" ht="12.75">
      <c r="C580" s="29"/>
      <c r="G580" s="94"/>
    </row>
    <row r="581" spans="3:7" s="28" customFormat="1" ht="12.75">
      <c r="C581" s="29"/>
      <c r="G581" s="94"/>
    </row>
    <row r="582" spans="3:7" s="28" customFormat="1" ht="12.75">
      <c r="C582" s="29"/>
      <c r="G582" s="94"/>
    </row>
    <row r="583" spans="3:7" s="28" customFormat="1" ht="12.75">
      <c r="C583" s="29"/>
      <c r="G583" s="94"/>
    </row>
    <row r="584" spans="3:7" s="28" customFormat="1" ht="12.75">
      <c r="C584" s="29"/>
      <c r="G584" s="94"/>
    </row>
    <row r="585" spans="3:7" s="28" customFormat="1" ht="12.75">
      <c r="C585" s="29"/>
      <c r="G585" s="94"/>
    </row>
    <row r="586" spans="3:7" s="28" customFormat="1" ht="12.75">
      <c r="C586" s="29"/>
      <c r="G586" s="94"/>
    </row>
    <row r="587" spans="3:7" s="28" customFormat="1" ht="12.75">
      <c r="C587" s="29"/>
      <c r="G587" s="94"/>
    </row>
    <row r="588" spans="3:7" s="28" customFormat="1" ht="12.75">
      <c r="C588" s="29"/>
      <c r="G588" s="94"/>
    </row>
    <row r="589" spans="3:7" s="28" customFormat="1" ht="12.75">
      <c r="C589" s="29"/>
      <c r="G589" s="94"/>
    </row>
    <row r="590" spans="3:7" s="28" customFormat="1" ht="12.75">
      <c r="C590" s="29"/>
      <c r="G590" s="94"/>
    </row>
    <row r="591" spans="3:7" s="28" customFormat="1" ht="12.75">
      <c r="C591" s="29"/>
      <c r="G591" s="94"/>
    </row>
    <row r="592" spans="3:7" s="28" customFormat="1" ht="12.75">
      <c r="C592" s="29"/>
      <c r="G592" s="94"/>
    </row>
    <row r="593" spans="3:7" s="28" customFormat="1" ht="12.75">
      <c r="C593" s="29"/>
      <c r="G593" s="94"/>
    </row>
    <row r="594" spans="3:7" s="28" customFormat="1" ht="12.75">
      <c r="C594" s="29"/>
      <c r="G594" s="94"/>
    </row>
    <row r="595" spans="3:7" s="28" customFormat="1" ht="12.75">
      <c r="C595" s="29"/>
      <c r="G595" s="94"/>
    </row>
    <row r="596" spans="3:7" s="28" customFormat="1" ht="12.75">
      <c r="C596" s="29"/>
      <c r="G596" s="94"/>
    </row>
    <row r="597" spans="3:7" s="28" customFormat="1" ht="12.75">
      <c r="C597" s="29"/>
      <c r="G597" s="94"/>
    </row>
    <row r="598" spans="3:7" s="28" customFormat="1" ht="12.75">
      <c r="C598" s="29"/>
      <c r="G598" s="94"/>
    </row>
    <row r="599" spans="3:7" s="28" customFormat="1" ht="12.75">
      <c r="C599" s="29"/>
      <c r="G599" s="94"/>
    </row>
    <row r="600" spans="3:7" s="28" customFormat="1" ht="12.75">
      <c r="C600" s="29"/>
      <c r="G600" s="94"/>
    </row>
    <row r="601" spans="3:7" s="28" customFormat="1" ht="12.75">
      <c r="C601" s="29"/>
      <c r="G601" s="94"/>
    </row>
    <row r="602" spans="3:7" s="28" customFormat="1" ht="12.75">
      <c r="C602" s="29"/>
      <c r="G602" s="94"/>
    </row>
    <row r="603" spans="3:7" s="28" customFormat="1" ht="12.75">
      <c r="C603" s="29"/>
      <c r="G603" s="94"/>
    </row>
    <row r="604" spans="3:7" s="28" customFormat="1" ht="12.75">
      <c r="C604" s="29"/>
      <c r="G604" s="94"/>
    </row>
    <row r="605" spans="3:7" s="28" customFormat="1" ht="12.75">
      <c r="C605" s="29"/>
      <c r="G605" s="94"/>
    </row>
    <row r="606" spans="3:7" s="28" customFormat="1" ht="12.75">
      <c r="C606" s="29"/>
      <c r="G606" s="94"/>
    </row>
    <row r="607" spans="3:7" s="28" customFormat="1" ht="12.75">
      <c r="C607" s="29"/>
      <c r="G607" s="94"/>
    </row>
    <row r="608" spans="3:7" s="28" customFormat="1" ht="12.75">
      <c r="C608" s="29"/>
      <c r="G608" s="94"/>
    </row>
    <row r="609" spans="3:7" s="28" customFormat="1" ht="12.75">
      <c r="C609" s="29"/>
      <c r="G609" s="94"/>
    </row>
    <row r="610" spans="3:7" s="28" customFormat="1" ht="12.75">
      <c r="C610" s="29"/>
      <c r="G610" s="94"/>
    </row>
    <row r="611" spans="3:7" s="28" customFormat="1" ht="12.75">
      <c r="C611" s="29"/>
      <c r="G611" s="94"/>
    </row>
    <row r="612" spans="3:7" s="28" customFormat="1" ht="12.75">
      <c r="C612" s="29"/>
      <c r="G612" s="94"/>
    </row>
    <row r="613" spans="3:7" s="28" customFormat="1" ht="12.75">
      <c r="C613" s="29"/>
      <c r="G613" s="94"/>
    </row>
    <row r="614" spans="3:7" s="28" customFormat="1" ht="12.75">
      <c r="C614" s="29"/>
      <c r="G614" s="94"/>
    </row>
    <row r="615" spans="3:7" s="28" customFormat="1" ht="12.75">
      <c r="C615" s="29"/>
      <c r="G615" s="94"/>
    </row>
    <row r="616" spans="3:7" s="28" customFormat="1" ht="12.75">
      <c r="C616" s="29"/>
      <c r="G616" s="94"/>
    </row>
    <row r="617" spans="3:7" s="28" customFormat="1" ht="12.75">
      <c r="C617" s="29"/>
      <c r="G617" s="94"/>
    </row>
    <row r="618" spans="3:7" s="28" customFormat="1" ht="12.75">
      <c r="C618" s="29"/>
      <c r="G618" s="94"/>
    </row>
    <row r="619" spans="3:7" s="28" customFormat="1" ht="12.75">
      <c r="C619" s="29"/>
      <c r="G619" s="94"/>
    </row>
    <row r="620" spans="3:7" s="28" customFormat="1" ht="12.75">
      <c r="C620" s="29"/>
      <c r="G620" s="94"/>
    </row>
    <row r="621" spans="3:7" s="28" customFormat="1" ht="12.75">
      <c r="C621" s="29"/>
      <c r="G621" s="94"/>
    </row>
    <row r="622" spans="3:7" s="28" customFormat="1" ht="12.75">
      <c r="C622" s="29"/>
      <c r="G622" s="94"/>
    </row>
    <row r="623" spans="3:7" s="28" customFormat="1" ht="12.75">
      <c r="C623" s="29"/>
      <c r="G623" s="94"/>
    </row>
    <row r="624" spans="3:7" s="28" customFormat="1" ht="12.75">
      <c r="C624" s="29"/>
      <c r="G624" s="94"/>
    </row>
    <row r="625" spans="3:7" s="28" customFormat="1" ht="12.75">
      <c r="C625" s="29"/>
      <c r="G625" s="94"/>
    </row>
    <row r="626" spans="3:7" s="28" customFormat="1" ht="12.75">
      <c r="C626" s="29"/>
      <c r="G626" s="94"/>
    </row>
    <row r="627" spans="3:7" s="28" customFormat="1" ht="12.75">
      <c r="C627" s="29"/>
      <c r="G627" s="94"/>
    </row>
    <row r="628" spans="3:7" s="28" customFormat="1" ht="12.75">
      <c r="C628" s="29"/>
      <c r="G628" s="94"/>
    </row>
    <row r="629" spans="3:7" s="28" customFormat="1" ht="12.75">
      <c r="C629" s="29"/>
      <c r="G629" s="94"/>
    </row>
    <row r="630" spans="3:7" s="28" customFormat="1" ht="12.75">
      <c r="C630" s="29"/>
      <c r="G630" s="94"/>
    </row>
    <row r="631" spans="3:7" s="28" customFormat="1" ht="12.75">
      <c r="C631" s="29"/>
      <c r="G631" s="94"/>
    </row>
    <row r="632" spans="3:7" s="28" customFormat="1" ht="12.75">
      <c r="C632" s="29"/>
      <c r="G632" s="94"/>
    </row>
    <row r="633" spans="3:7" s="28" customFormat="1" ht="12.75">
      <c r="C633" s="29"/>
      <c r="G633" s="94"/>
    </row>
    <row r="634" spans="3:7" s="28" customFormat="1" ht="12.75">
      <c r="C634" s="29"/>
      <c r="G634" s="94"/>
    </row>
    <row r="635" spans="3:7" s="28" customFormat="1" ht="12.75">
      <c r="C635" s="29"/>
      <c r="G635" s="94"/>
    </row>
    <row r="636" spans="3:7" s="28" customFormat="1" ht="12.75">
      <c r="C636" s="29"/>
      <c r="G636" s="94"/>
    </row>
    <row r="637" spans="3:7" s="28" customFormat="1" ht="12.75">
      <c r="C637" s="29"/>
      <c r="G637" s="94"/>
    </row>
    <row r="638" spans="3:7" s="28" customFormat="1" ht="12.75">
      <c r="C638" s="29"/>
      <c r="G638" s="94"/>
    </row>
    <row r="639" spans="3:7" s="28" customFormat="1" ht="12.75">
      <c r="C639" s="29"/>
      <c r="G639" s="94"/>
    </row>
    <row r="640" spans="3:7" s="28" customFormat="1" ht="12.75">
      <c r="C640" s="29"/>
      <c r="G640" s="94"/>
    </row>
    <row r="641" spans="3:7" s="28" customFormat="1" ht="12.75">
      <c r="C641" s="29"/>
      <c r="G641" s="94"/>
    </row>
    <row r="642" spans="3:7" s="28" customFormat="1" ht="12.75">
      <c r="C642" s="29"/>
      <c r="G642" s="94"/>
    </row>
    <row r="643" spans="3:7" s="28" customFormat="1" ht="12.75">
      <c r="C643" s="29"/>
      <c r="G643" s="94"/>
    </row>
    <row r="644" spans="3:7" s="28" customFormat="1" ht="12.75">
      <c r="C644" s="29"/>
      <c r="G644" s="94"/>
    </row>
    <row r="645" spans="3:7" s="28" customFormat="1" ht="12.75">
      <c r="C645" s="29"/>
      <c r="G645" s="94"/>
    </row>
    <row r="646" spans="3:7" s="28" customFormat="1" ht="12.75">
      <c r="C646" s="29"/>
      <c r="G646" s="94"/>
    </row>
    <row r="647" spans="3:7" s="28" customFormat="1" ht="12.75">
      <c r="C647" s="29"/>
      <c r="G647" s="94"/>
    </row>
    <row r="648" spans="3:7" s="28" customFormat="1" ht="12.75">
      <c r="C648" s="29"/>
      <c r="G648" s="94"/>
    </row>
    <row r="649" spans="3:7" s="28" customFormat="1" ht="12.75">
      <c r="C649" s="29"/>
      <c r="G649" s="94"/>
    </row>
    <row r="650" spans="3:7" s="28" customFormat="1" ht="12.75">
      <c r="C650" s="29"/>
      <c r="G650" s="94"/>
    </row>
    <row r="651" spans="3:7" s="28" customFormat="1" ht="12.75">
      <c r="C651" s="29"/>
      <c r="G651" s="94"/>
    </row>
    <row r="652" spans="3:7" s="28" customFormat="1" ht="12.75">
      <c r="C652" s="29"/>
      <c r="G652" s="94"/>
    </row>
    <row r="653" spans="3:7" s="28" customFormat="1" ht="12.75">
      <c r="C653" s="29"/>
      <c r="G653" s="94"/>
    </row>
    <row r="654" spans="3:7" s="28" customFormat="1" ht="12.75">
      <c r="C654" s="29"/>
      <c r="G654" s="94"/>
    </row>
    <row r="655" spans="3:7" s="28" customFormat="1" ht="12.75">
      <c r="C655" s="29"/>
      <c r="G655" s="94"/>
    </row>
    <row r="656" spans="3:7" s="28" customFormat="1" ht="12.75">
      <c r="C656" s="29"/>
      <c r="G656" s="94"/>
    </row>
    <row r="657" spans="3:7" s="28" customFormat="1" ht="12.75">
      <c r="C657" s="29"/>
      <c r="G657" s="94"/>
    </row>
    <row r="658" spans="3:7" s="28" customFormat="1" ht="12.75">
      <c r="C658" s="29"/>
      <c r="G658" s="94"/>
    </row>
    <row r="659" spans="3:7" s="28" customFormat="1" ht="12.75">
      <c r="C659" s="29"/>
      <c r="G659" s="94"/>
    </row>
    <row r="660" spans="3:7" s="28" customFormat="1" ht="12.75">
      <c r="C660" s="29"/>
      <c r="G660" s="94"/>
    </row>
    <row r="661" spans="3:7" s="28" customFormat="1" ht="12.75">
      <c r="C661" s="29"/>
      <c r="G661" s="94"/>
    </row>
    <row r="662" spans="3:7" s="28" customFormat="1" ht="12.75">
      <c r="C662" s="29"/>
      <c r="G662" s="94"/>
    </row>
    <row r="663" spans="3:7" s="28" customFormat="1" ht="12.75">
      <c r="C663" s="29"/>
      <c r="G663" s="94"/>
    </row>
    <row r="664" spans="3:7" s="28" customFormat="1" ht="12.75">
      <c r="C664" s="29"/>
      <c r="G664" s="94"/>
    </row>
    <row r="665" spans="3:7" s="28" customFormat="1" ht="12.75">
      <c r="C665" s="29"/>
      <c r="G665" s="94"/>
    </row>
    <row r="666" spans="3:7" s="28" customFormat="1" ht="12.75">
      <c r="C666" s="29"/>
      <c r="G666" s="94"/>
    </row>
    <row r="667" spans="3:7" s="28" customFormat="1" ht="12.75">
      <c r="C667" s="29"/>
      <c r="G667" s="94"/>
    </row>
    <row r="668" spans="3:7" s="28" customFormat="1" ht="12.75">
      <c r="C668" s="29"/>
      <c r="G668" s="94"/>
    </row>
    <row r="669" spans="3:7" s="28" customFormat="1" ht="12.75">
      <c r="C669" s="29"/>
      <c r="G669" s="94"/>
    </row>
    <row r="670" spans="3:7" s="28" customFormat="1" ht="12.75">
      <c r="C670" s="29"/>
      <c r="G670" s="94"/>
    </row>
    <row r="671" spans="3:7" s="28" customFormat="1" ht="12.75">
      <c r="C671" s="29"/>
      <c r="G671" s="94"/>
    </row>
    <row r="672" spans="3:7" s="28" customFormat="1" ht="12.75">
      <c r="C672" s="29"/>
      <c r="G672" s="94"/>
    </row>
    <row r="673" spans="3:7" s="28" customFormat="1" ht="12.75">
      <c r="C673" s="29"/>
      <c r="G673" s="94"/>
    </row>
    <row r="674" spans="3:7" s="28" customFormat="1" ht="12.75">
      <c r="C674" s="29"/>
      <c r="G674" s="94"/>
    </row>
    <row r="675" spans="3:7" s="28" customFormat="1" ht="12.75">
      <c r="C675" s="29"/>
      <c r="G675" s="94"/>
    </row>
    <row r="676" spans="3:7" s="28" customFormat="1" ht="12.75">
      <c r="C676" s="29"/>
      <c r="G676" s="94"/>
    </row>
    <row r="677" spans="3:7" s="28" customFormat="1" ht="12.75">
      <c r="C677" s="29"/>
      <c r="G677" s="94"/>
    </row>
    <row r="678" spans="3:7" s="28" customFormat="1" ht="12.75">
      <c r="C678" s="29"/>
      <c r="G678" s="94"/>
    </row>
    <row r="679" spans="3:7" s="28" customFormat="1" ht="12.75">
      <c r="C679" s="29"/>
      <c r="G679" s="94"/>
    </row>
    <row r="680" spans="3:7" s="28" customFormat="1" ht="12.75">
      <c r="C680" s="29"/>
      <c r="G680" s="94"/>
    </row>
    <row r="681" spans="3:7" s="28" customFormat="1" ht="12.75">
      <c r="C681" s="29"/>
      <c r="G681" s="94"/>
    </row>
    <row r="682" spans="3:7" s="28" customFormat="1" ht="12.75">
      <c r="C682" s="29"/>
      <c r="G682" s="94"/>
    </row>
    <row r="683" spans="3:7" s="28" customFormat="1" ht="12.75">
      <c r="C683" s="29"/>
      <c r="G683" s="94"/>
    </row>
    <row r="684" spans="3:7" s="28" customFormat="1" ht="12.75">
      <c r="C684" s="29"/>
      <c r="G684" s="94"/>
    </row>
    <row r="685" spans="3:7" s="28" customFormat="1" ht="12.75">
      <c r="C685" s="29"/>
      <c r="G685" s="94"/>
    </row>
    <row r="686" spans="3:7" s="28" customFormat="1" ht="12.75">
      <c r="C686" s="29"/>
      <c r="G686" s="94"/>
    </row>
    <row r="687" spans="3:7" s="28" customFormat="1" ht="12.75">
      <c r="C687" s="29"/>
      <c r="G687" s="94"/>
    </row>
    <row r="688" spans="3:7" s="28" customFormat="1" ht="12.75">
      <c r="C688" s="29"/>
      <c r="G688" s="94"/>
    </row>
    <row r="689" spans="3:7" s="28" customFormat="1" ht="12.75">
      <c r="C689" s="29"/>
      <c r="G689" s="94"/>
    </row>
    <row r="690" spans="3:7" s="28" customFormat="1" ht="12.75">
      <c r="C690" s="29"/>
      <c r="G690" s="94"/>
    </row>
    <row r="691" spans="3:7" s="28" customFormat="1" ht="12.75">
      <c r="C691" s="29"/>
      <c r="G691" s="94"/>
    </row>
    <row r="692" spans="3:7" s="28" customFormat="1" ht="12.75">
      <c r="C692" s="29"/>
      <c r="G692" s="94"/>
    </row>
    <row r="693" spans="3:7" s="28" customFormat="1" ht="12.75">
      <c r="C693" s="29"/>
      <c r="G693" s="94"/>
    </row>
    <row r="694" spans="3:7" s="28" customFormat="1" ht="12.75">
      <c r="C694" s="29"/>
      <c r="G694" s="94"/>
    </row>
    <row r="695" spans="3:7" s="28" customFormat="1" ht="12.75">
      <c r="C695" s="29"/>
      <c r="G695" s="94"/>
    </row>
    <row r="696" spans="3:7" s="28" customFormat="1" ht="12.75">
      <c r="C696" s="29"/>
      <c r="G696" s="94"/>
    </row>
    <row r="697" spans="3:7" s="28" customFormat="1" ht="12.75">
      <c r="C697" s="29"/>
      <c r="G697" s="94"/>
    </row>
    <row r="698" spans="3:7" s="28" customFormat="1" ht="12.75">
      <c r="C698" s="29"/>
      <c r="G698" s="94"/>
    </row>
    <row r="699" spans="3:7" s="28" customFormat="1" ht="12.75">
      <c r="C699" s="29"/>
      <c r="G699" s="94"/>
    </row>
    <row r="700" spans="3:7" s="28" customFormat="1" ht="12.75">
      <c r="C700" s="29"/>
      <c r="G700" s="94"/>
    </row>
    <row r="701" spans="3:7" s="28" customFormat="1" ht="12.75">
      <c r="C701" s="29"/>
      <c r="G701" s="94"/>
    </row>
    <row r="702" spans="3:7" s="28" customFormat="1" ht="12.75">
      <c r="C702" s="29"/>
      <c r="G702" s="94"/>
    </row>
    <row r="703" spans="3:7" s="28" customFormat="1" ht="12.75">
      <c r="C703" s="29"/>
      <c r="G703" s="94"/>
    </row>
    <row r="704" spans="3:7" s="28" customFormat="1" ht="12.75">
      <c r="C704" s="29"/>
      <c r="G704" s="94"/>
    </row>
    <row r="705" spans="3:7" s="28" customFormat="1" ht="12.75">
      <c r="C705" s="29"/>
      <c r="G705" s="94"/>
    </row>
    <row r="706" spans="3:7" s="28" customFormat="1" ht="12.75">
      <c r="C706" s="29"/>
      <c r="G706" s="94"/>
    </row>
    <row r="707" spans="3:7" s="28" customFormat="1" ht="12.75">
      <c r="C707" s="29"/>
      <c r="G707" s="94"/>
    </row>
    <row r="708" spans="3:7" s="28" customFormat="1" ht="12.75">
      <c r="C708" s="29"/>
      <c r="G708" s="94"/>
    </row>
    <row r="709" spans="3:7" s="28" customFormat="1" ht="12.75">
      <c r="C709" s="29"/>
      <c r="G709" s="94"/>
    </row>
    <row r="710" spans="3:7" s="28" customFormat="1" ht="12.75">
      <c r="C710" s="29"/>
      <c r="G710" s="94"/>
    </row>
    <row r="711" spans="3:7" s="28" customFormat="1" ht="12.75">
      <c r="C711" s="29"/>
      <c r="G711" s="94"/>
    </row>
    <row r="712" spans="3:7" s="28" customFormat="1" ht="12.75">
      <c r="C712" s="29"/>
      <c r="G712" s="94"/>
    </row>
    <row r="713" spans="3:7" s="28" customFormat="1" ht="12.75">
      <c r="C713" s="29"/>
      <c r="G713" s="94"/>
    </row>
    <row r="714" spans="3:7" s="28" customFormat="1" ht="12.75">
      <c r="C714" s="29"/>
      <c r="G714" s="94"/>
    </row>
    <row r="715" spans="3:7" s="28" customFormat="1" ht="12.75">
      <c r="C715" s="29"/>
      <c r="G715" s="94"/>
    </row>
    <row r="716" spans="3:7" s="28" customFormat="1" ht="12.75">
      <c r="C716" s="29"/>
      <c r="G716" s="94"/>
    </row>
    <row r="717" spans="3:7" s="28" customFormat="1" ht="12.75">
      <c r="C717" s="29"/>
      <c r="G717" s="94"/>
    </row>
    <row r="718" spans="3:7" s="28" customFormat="1" ht="12.75">
      <c r="C718" s="29"/>
      <c r="G718" s="94"/>
    </row>
    <row r="719" spans="3:7" s="28" customFormat="1" ht="12.75">
      <c r="C719" s="29"/>
      <c r="G719" s="94"/>
    </row>
    <row r="720" spans="3:7" s="28" customFormat="1" ht="12.75">
      <c r="C720" s="29"/>
      <c r="G720" s="94"/>
    </row>
    <row r="721" spans="3:7" s="28" customFormat="1" ht="12.75">
      <c r="C721" s="29"/>
      <c r="G721" s="94"/>
    </row>
    <row r="722" spans="3:7" s="28" customFormat="1" ht="12.75">
      <c r="C722" s="29"/>
      <c r="G722" s="94"/>
    </row>
    <row r="723" spans="3:7" s="28" customFormat="1" ht="12.75">
      <c r="C723" s="29"/>
      <c r="G723" s="94"/>
    </row>
    <row r="724" spans="3:7" s="28" customFormat="1" ht="12.75">
      <c r="C724" s="29"/>
      <c r="G724" s="94"/>
    </row>
    <row r="725" spans="3:7" s="28" customFormat="1" ht="12.75">
      <c r="C725" s="29"/>
      <c r="G725" s="94"/>
    </row>
    <row r="726" spans="3:7" s="28" customFormat="1" ht="12.75">
      <c r="C726" s="29"/>
      <c r="G726" s="94"/>
    </row>
    <row r="727" spans="3:7" s="28" customFormat="1" ht="12.75">
      <c r="C727" s="29"/>
      <c r="G727" s="94"/>
    </row>
    <row r="728" spans="3:7" s="28" customFormat="1" ht="12.75">
      <c r="C728" s="29"/>
      <c r="G728" s="94"/>
    </row>
    <row r="729" spans="3:7" s="28" customFormat="1" ht="12.75">
      <c r="C729" s="29"/>
      <c r="G729" s="94"/>
    </row>
    <row r="730" spans="3:7" s="28" customFormat="1" ht="12.75">
      <c r="C730" s="29"/>
      <c r="G730" s="94"/>
    </row>
    <row r="731" spans="3:7" s="28" customFormat="1" ht="12.75">
      <c r="C731" s="29"/>
      <c r="G731" s="94"/>
    </row>
    <row r="732" spans="3:7" s="28" customFormat="1" ht="12.75">
      <c r="C732" s="29"/>
      <c r="G732" s="94"/>
    </row>
    <row r="733" spans="3:7" s="28" customFormat="1" ht="12.75">
      <c r="C733" s="29"/>
      <c r="G733" s="94"/>
    </row>
    <row r="734" spans="3:7" s="28" customFormat="1" ht="12.75">
      <c r="C734" s="29"/>
      <c r="G734" s="94"/>
    </row>
    <row r="735" spans="3:7" s="28" customFormat="1" ht="12.75">
      <c r="C735" s="29"/>
      <c r="G735" s="94"/>
    </row>
    <row r="736" spans="3:7" s="28" customFormat="1" ht="12.75">
      <c r="C736" s="29"/>
      <c r="G736" s="94"/>
    </row>
    <row r="737" spans="3:7" s="28" customFormat="1" ht="12.75">
      <c r="C737" s="29"/>
      <c r="G737" s="94"/>
    </row>
    <row r="738" spans="3:7" s="28" customFormat="1" ht="12.75">
      <c r="C738" s="29"/>
      <c r="G738" s="94"/>
    </row>
    <row r="739" spans="3:7" s="28" customFormat="1" ht="12.75">
      <c r="C739" s="29"/>
      <c r="G739" s="94"/>
    </row>
    <row r="740" spans="3:7" s="28" customFormat="1" ht="12.75">
      <c r="C740" s="29"/>
      <c r="G740" s="94"/>
    </row>
    <row r="741" spans="3:7" s="28" customFormat="1" ht="12.75">
      <c r="C741" s="29"/>
      <c r="G741" s="94"/>
    </row>
    <row r="742" spans="3:7" s="28" customFormat="1" ht="12.75">
      <c r="C742" s="29"/>
      <c r="G742" s="94"/>
    </row>
    <row r="743" spans="3:7" s="28" customFormat="1" ht="12.75">
      <c r="C743" s="29"/>
      <c r="G743" s="94"/>
    </row>
    <row r="744" spans="3:7" s="28" customFormat="1" ht="12.75">
      <c r="C744" s="29"/>
      <c r="G744" s="94"/>
    </row>
    <row r="745" spans="3:7" s="28" customFormat="1" ht="12.75">
      <c r="C745" s="29"/>
      <c r="G745" s="94"/>
    </row>
    <row r="746" spans="3:7" s="28" customFormat="1" ht="12.75">
      <c r="C746" s="29"/>
      <c r="G746" s="94"/>
    </row>
    <row r="747" spans="3:7" s="28" customFormat="1" ht="12.75">
      <c r="C747" s="29"/>
      <c r="G747" s="94"/>
    </row>
    <row r="748" spans="3:7" s="28" customFormat="1" ht="12.75">
      <c r="C748" s="29"/>
      <c r="G748" s="94"/>
    </row>
    <row r="749" spans="3:7" s="28" customFormat="1" ht="12.75">
      <c r="C749" s="29"/>
      <c r="G749" s="94"/>
    </row>
    <row r="750" spans="3:7" s="28" customFormat="1" ht="12.75">
      <c r="C750" s="29"/>
      <c r="G750" s="94"/>
    </row>
    <row r="751" spans="3:7" s="28" customFormat="1" ht="12.75">
      <c r="C751" s="29"/>
      <c r="G751" s="94"/>
    </row>
    <row r="752" spans="3:7" s="28" customFormat="1" ht="12.75">
      <c r="C752" s="29"/>
      <c r="G752" s="94"/>
    </row>
    <row r="753" spans="3:7" s="28" customFormat="1" ht="12.75">
      <c r="C753" s="29"/>
      <c r="G753" s="94"/>
    </row>
    <row r="754" spans="3:7" s="28" customFormat="1" ht="12.75">
      <c r="C754" s="29"/>
      <c r="G754" s="94"/>
    </row>
    <row r="755" spans="3:7" s="28" customFormat="1" ht="12.75">
      <c r="C755" s="29"/>
      <c r="G755" s="94"/>
    </row>
    <row r="756" spans="3:7" s="28" customFormat="1" ht="12.75">
      <c r="C756" s="29"/>
      <c r="G756" s="94"/>
    </row>
    <row r="757" spans="3:7" s="28" customFormat="1" ht="12.75">
      <c r="C757" s="29"/>
      <c r="G757" s="94"/>
    </row>
    <row r="758" spans="3:7" s="28" customFormat="1" ht="12.75">
      <c r="C758" s="29"/>
      <c r="G758" s="94"/>
    </row>
    <row r="759" spans="3:7" s="28" customFormat="1" ht="12.75">
      <c r="C759" s="29"/>
      <c r="G759" s="94"/>
    </row>
    <row r="760" spans="3:7" s="28" customFormat="1" ht="12.75">
      <c r="C760" s="29"/>
      <c r="G760" s="94"/>
    </row>
    <row r="761" spans="3:7" s="28" customFormat="1" ht="12.75">
      <c r="C761" s="29"/>
      <c r="G761" s="94"/>
    </row>
    <row r="762" spans="3:7" s="28" customFormat="1" ht="12.75">
      <c r="C762" s="29"/>
      <c r="G762" s="94"/>
    </row>
    <row r="763" spans="3:7" s="28" customFormat="1" ht="12.75">
      <c r="C763" s="29"/>
      <c r="G763" s="94"/>
    </row>
    <row r="764" spans="3:7" s="28" customFormat="1" ht="12.75">
      <c r="C764" s="29"/>
      <c r="G764" s="94"/>
    </row>
    <row r="765" spans="3:7" s="28" customFormat="1" ht="12.75">
      <c r="C765" s="29"/>
      <c r="G765" s="94"/>
    </row>
    <row r="766" spans="3:7" s="28" customFormat="1" ht="12.75">
      <c r="C766" s="29"/>
      <c r="G766" s="94"/>
    </row>
    <row r="767" spans="3:7" s="28" customFormat="1" ht="12.75">
      <c r="C767" s="29"/>
      <c r="G767" s="94"/>
    </row>
    <row r="768" spans="3:7" s="28" customFormat="1" ht="12.75">
      <c r="C768" s="29"/>
      <c r="G768" s="94"/>
    </row>
    <row r="769" spans="3:7" s="28" customFormat="1" ht="12.75">
      <c r="C769" s="29"/>
      <c r="G769" s="94"/>
    </row>
    <row r="770" spans="3:7" s="28" customFormat="1" ht="12.75">
      <c r="C770" s="29"/>
      <c r="G770" s="94"/>
    </row>
    <row r="771" spans="3:7" s="28" customFormat="1" ht="12.75">
      <c r="C771" s="29"/>
      <c r="G771" s="94"/>
    </row>
    <row r="772" spans="3:7" s="28" customFormat="1" ht="12.75">
      <c r="C772" s="29"/>
      <c r="G772" s="94"/>
    </row>
    <row r="773" spans="3:7" s="28" customFormat="1" ht="12.75">
      <c r="C773" s="29"/>
      <c r="G773" s="94"/>
    </row>
    <row r="774" spans="3:7" s="28" customFormat="1" ht="12.75">
      <c r="C774" s="29"/>
      <c r="G774" s="94"/>
    </row>
    <row r="775" spans="3:7" s="28" customFormat="1" ht="12.75">
      <c r="C775" s="29"/>
      <c r="G775" s="94"/>
    </row>
    <row r="776" spans="3:7" s="28" customFormat="1" ht="12.75">
      <c r="C776" s="29"/>
      <c r="G776" s="94"/>
    </row>
    <row r="777" spans="3:7" s="28" customFormat="1" ht="12.75">
      <c r="C777" s="29"/>
      <c r="G777" s="94"/>
    </row>
    <row r="778" spans="3:7" s="28" customFormat="1" ht="12.75">
      <c r="C778" s="29"/>
      <c r="G778" s="94"/>
    </row>
    <row r="779" spans="3:7" s="28" customFormat="1" ht="12.75">
      <c r="C779" s="29"/>
      <c r="G779" s="94"/>
    </row>
    <row r="780" spans="3:7" s="28" customFormat="1" ht="12.75">
      <c r="C780" s="29"/>
      <c r="G780" s="94"/>
    </row>
    <row r="781" spans="3:7" s="28" customFormat="1" ht="12.75">
      <c r="C781" s="29"/>
      <c r="G781" s="94"/>
    </row>
    <row r="782" spans="3:7" s="28" customFormat="1" ht="12.75">
      <c r="C782" s="29"/>
      <c r="G782" s="94"/>
    </row>
    <row r="783" spans="3:7" s="28" customFormat="1" ht="12.75">
      <c r="C783" s="29"/>
      <c r="G783" s="94"/>
    </row>
    <row r="784" spans="3:7" s="28" customFormat="1" ht="12.75">
      <c r="C784" s="29"/>
      <c r="G784" s="94"/>
    </row>
    <row r="785" spans="3:7" s="28" customFormat="1" ht="12.75">
      <c r="C785" s="29"/>
      <c r="G785" s="94"/>
    </row>
    <row r="786" spans="3:7" s="28" customFormat="1" ht="12.75">
      <c r="C786" s="29"/>
      <c r="G786" s="94"/>
    </row>
    <row r="787" spans="3:7" s="28" customFormat="1" ht="12.75">
      <c r="C787" s="29"/>
      <c r="G787" s="94"/>
    </row>
    <row r="788" spans="3:7" s="28" customFormat="1" ht="12.75">
      <c r="C788" s="29"/>
      <c r="G788" s="94"/>
    </row>
    <row r="789" spans="3:7" s="28" customFormat="1" ht="12.75">
      <c r="C789" s="29"/>
      <c r="G789" s="94"/>
    </row>
    <row r="790" spans="3:7" s="28" customFormat="1" ht="12.75">
      <c r="C790" s="29"/>
      <c r="G790" s="94"/>
    </row>
    <row r="791" spans="3:7" s="28" customFormat="1" ht="12.75">
      <c r="C791" s="29"/>
      <c r="G791" s="94"/>
    </row>
    <row r="792" spans="3:7" s="28" customFormat="1" ht="12.75">
      <c r="C792" s="29"/>
      <c r="G792" s="94"/>
    </row>
    <row r="793" spans="3:7" s="28" customFormat="1" ht="12.75">
      <c r="C793" s="29"/>
      <c r="G793" s="94"/>
    </row>
    <row r="794" spans="3:7" s="28" customFormat="1" ht="12.75">
      <c r="C794" s="29"/>
      <c r="G794" s="94"/>
    </row>
    <row r="795" spans="3:7" s="28" customFormat="1" ht="12.75">
      <c r="C795" s="29"/>
      <c r="G795" s="94"/>
    </row>
    <row r="796" spans="3:7" s="28" customFormat="1" ht="12.75">
      <c r="C796" s="29"/>
      <c r="G796" s="94"/>
    </row>
    <row r="797" spans="3:7" s="28" customFormat="1" ht="12.75">
      <c r="C797" s="29"/>
      <c r="G797" s="94"/>
    </row>
    <row r="798" spans="3:7" s="28" customFormat="1" ht="12.75">
      <c r="C798" s="29"/>
      <c r="G798" s="94"/>
    </row>
    <row r="799" spans="3:7" s="28" customFormat="1" ht="12.75">
      <c r="C799" s="29"/>
      <c r="G799" s="94"/>
    </row>
    <row r="800" spans="3:7" s="28" customFormat="1" ht="12.75">
      <c r="C800" s="29"/>
      <c r="G800" s="94"/>
    </row>
    <row r="801" spans="3:7" s="28" customFormat="1" ht="12.75">
      <c r="C801" s="29"/>
      <c r="G801" s="94"/>
    </row>
    <row r="802" spans="3:7" s="28" customFormat="1" ht="12.75">
      <c r="C802" s="29"/>
      <c r="G802" s="94"/>
    </row>
    <row r="803" spans="3:7" s="28" customFormat="1" ht="12.75">
      <c r="C803" s="29"/>
      <c r="G803" s="94"/>
    </row>
    <row r="804" spans="3:7" s="28" customFormat="1" ht="12.75">
      <c r="C804" s="29"/>
      <c r="G804" s="94"/>
    </row>
    <row r="805" spans="3:7" s="28" customFormat="1" ht="12.75">
      <c r="C805" s="29"/>
      <c r="G805" s="94"/>
    </row>
    <row r="806" spans="3:7" s="28" customFormat="1" ht="12.75">
      <c r="C806" s="29"/>
      <c r="G806" s="94"/>
    </row>
    <row r="807" spans="3:7" s="28" customFormat="1" ht="12.75">
      <c r="C807" s="29"/>
      <c r="G807" s="94"/>
    </row>
    <row r="808" spans="3:7" s="28" customFormat="1" ht="12.75">
      <c r="C808" s="29"/>
      <c r="G808" s="94"/>
    </row>
    <row r="809" spans="3:7" s="28" customFormat="1" ht="12.75">
      <c r="C809" s="29"/>
      <c r="G809" s="94"/>
    </row>
    <row r="810" spans="3:7" s="28" customFormat="1" ht="12.75">
      <c r="C810" s="29"/>
      <c r="G810" s="94"/>
    </row>
    <row r="811" spans="3:7" s="28" customFormat="1" ht="12.75">
      <c r="C811" s="29"/>
      <c r="G811" s="94"/>
    </row>
    <row r="812" spans="3:7" s="28" customFormat="1" ht="12.75">
      <c r="C812" s="29"/>
      <c r="G812" s="94"/>
    </row>
    <row r="813" spans="3:7" s="28" customFormat="1" ht="12.75">
      <c r="C813" s="29"/>
      <c r="G813" s="94"/>
    </row>
    <row r="814" spans="3:7" s="28" customFormat="1" ht="12.75">
      <c r="C814" s="29"/>
      <c r="G814" s="94"/>
    </row>
    <row r="815" spans="3:7" s="28" customFormat="1" ht="12.75">
      <c r="C815" s="29"/>
      <c r="G815" s="94"/>
    </row>
    <row r="816" spans="3:7" s="28" customFormat="1" ht="12.75">
      <c r="C816" s="29"/>
      <c r="G816" s="94"/>
    </row>
    <row r="817" spans="3:7" s="28" customFormat="1" ht="12.75">
      <c r="C817" s="29"/>
      <c r="G817" s="94"/>
    </row>
    <row r="818" spans="3:7" s="28" customFormat="1" ht="12.75">
      <c r="C818" s="29"/>
      <c r="G818" s="94"/>
    </row>
    <row r="819" spans="3:7" s="28" customFormat="1" ht="12.75">
      <c r="C819" s="29"/>
      <c r="G819" s="94"/>
    </row>
    <row r="820" spans="3:7" s="28" customFormat="1" ht="12.75">
      <c r="C820" s="29"/>
      <c r="G820" s="94"/>
    </row>
    <row r="821" spans="3:7" s="28" customFormat="1" ht="12.75">
      <c r="C821" s="29"/>
      <c r="G821" s="94"/>
    </row>
    <row r="822" spans="3:7" s="28" customFormat="1" ht="12.75">
      <c r="C822" s="29"/>
      <c r="G822" s="94"/>
    </row>
    <row r="823" spans="3:7" s="28" customFormat="1" ht="12.75">
      <c r="C823" s="29"/>
      <c r="G823" s="94"/>
    </row>
    <row r="824" spans="3:7" s="28" customFormat="1" ht="12.75">
      <c r="C824" s="29"/>
      <c r="G824" s="94"/>
    </row>
    <row r="825" spans="3:7" s="28" customFormat="1" ht="12.75">
      <c r="C825" s="29"/>
      <c r="G825" s="94"/>
    </row>
    <row r="826" spans="3:7" s="28" customFormat="1" ht="12.75">
      <c r="C826" s="29"/>
      <c r="G826" s="94"/>
    </row>
    <row r="827" spans="3:7" s="28" customFormat="1" ht="12.75">
      <c r="C827" s="29"/>
      <c r="G827" s="94"/>
    </row>
    <row r="828" spans="3:7" s="28" customFormat="1" ht="12.75">
      <c r="C828" s="29"/>
      <c r="G828" s="94"/>
    </row>
    <row r="829" spans="3:7" s="28" customFormat="1" ht="12.75">
      <c r="C829" s="29"/>
      <c r="G829" s="94"/>
    </row>
    <row r="830" spans="3:7" s="28" customFormat="1" ht="12.75">
      <c r="C830" s="29"/>
      <c r="G830" s="94"/>
    </row>
    <row r="831" spans="3:7" s="28" customFormat="1" ht="12.75">
      <c r="C831" s="29"/>
      <c r="G831" s="94"/>
    </row>
    <row r="832" spans="3:7" s="28" customFormat="1" ht="12.75">
      <c r="C832" s="29"/>
      <c r="G832" s="94"/>
    </row>
    <row r="833" spans="3:7" s="28" customFormat="1" ht="12.75">
      <c r="C833" s="29"/>
      <c r="G833" s="94"/>
    </row>
    <row r="834" spans="3:7" s="28" customFormat="1" ht="12.75">
      <c r="C834" s="29"/>
      <c r="G834" s="94"/>
    </row>
    <row r="835" spans="3:7" s="28" customFormat="1" ht="12.75">
      <c r="C835" s="29"/>
      <c r="G835" s="94"/>
    </row>
    <row r="836" spans="3:7" s="28" customFormat="1" ht="12.75">
      <c r="C836" s="29"/>
      <c r="G836" s="94"/>
    </row>
    <row r="837" spans="3:7" s="28" customFormat="1" ht="12.75">
      <c r="C837" s="29"/>
      <c r="G837" s="94"/>
    </row>
    <row r="838" spans="3:7" s="28" customFormat="1" ht="12.75">
      <c r="C838" s="29"/>
      <c r="G838" s="94"/>
    </row>
    <row r="839" spans="3:7" s="28" customFormat="1" ht="12.75">
      <c r="C839" s="29"/>
      <c r="G839" s="94"/>
    </row>
    <row r="840" spans="3:7" s="28" customFormat="1" ht="12.75">
      <c r="C840" s="29"/>
      <c r="G840" s="94"/>
    </row>
    <row r="841" spans="3:7" s="28" customFormat="1" ht="12.75">
      <c r="C841" s="29"/>
      <c r="G841" s="94"/>
    </row>
    <row r="842" spans="3:7" s="28" customFormat="1" ht="12.75">
      <c r="C842" s="29"/>
      <c r="G842" s="94"/>
    </row>
    <row r="843" spans="3:7" s="28" customFormat="1" ht="12.75">
      <c r="C843" s="29"/>
      <c r="G843" s="94"/>
    </row>
    <row r="844" spans="3:7" s="28" customFormat="1" ht="12.75">
      <c r="C844" s="29"/>
      <c r="G844" s="94"/>
    </row>
    <row r="845" spans="3:7" s="28" customFormat="1" ht="12.75">
      <c r="C845" s="29"/>
      <c r="G845" s="94"/>
    </row>
    <row r="846" spans="3:7" s="28" customFormat="1" ht="12.75">
      <c r="C846" s="29"/>
      <c r="G846" s="94"/>
    </row>
    <row r="847" spans="3:7" s="28" customFormat="1" ht="12.75">
      <c r="C847" s="29"/>
      <c r="G847" s="94"/>
    </row>
    <row r="848" spans="3:7" s="28" customFormat="1" ht="12.75">
      <c r="C848" s="29"/>
      <c r="G848" s="94"/>
    </row>
    <row r="849" spans="3:37" s="25" customFormat="1" ht="12.75">
      <c r="C849" s="27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</row>
  </sheetData>
  <sheetProtection password="CE2E" sheet="1" insertColumns="0" insertRows="0" insertHyperlinks="0" deleteColumns="0" deleteRows="0" sort="0" autoFilter="0" pivotTables="0"/>
  <mergeCells count="3">
    <mergeCell ref="D71:D81"/>
    <mergeCell ref="D96:D101"/>
    <mergeCell ref="B108:C108"/>
  </mergeCells>
  <conditionalFormatting sqref="B113:B160">
    <cfRule type="duplicateValues" priority="3" dxfId="3" stopIfTrue="1">
      <formula>AND(COUNTIF($B$113:$B$160,B113)&gt;1,NOT(ISBLANK(B113)))</formula>
    </cfRule>
  </conditionalFormatting>
  <conditionalFormatting sqref="D113:D145">
    <cfRule type="duplicateValues" priority="4" dxfId="3" stopIfTrue="1">
      <formula>AND(COUNTIF($D$113:$D$145,D113)&gt;1,NOT(ISBLANK(D113)))</formula>
    </cfRule>
  </conditionalFormatting>
  <conditionalFormatting sqref="C113:C150">
    <cfRule type="duplicateValues" priority="5" dxfId="3" stopIfTrue="1">
      <formula>AND(COUNTIF($C$113:$C$150,C113)&gt;1,NOT(ISBLANK(C113)))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9.125" style="2" customWidth="1"/>
    <col min="2" max="2" width="48.125" style="2" customWidth="1"/>
    <col min="3" max="3" width="18.375" style="2" customWidth="1"/>
    <col min="4" max="5" width="18.25390625" style="2" customWidth="1"/>
    <col min="6" max="6" width="22.875" style="2" customWidth="1"/>
    <col min="7" max="16384" width="9.125" style="2" customWidth="1"/>
  </cols>
  <sheetData>
    <row r="1" ht="12.75">
      <c r="D1" s="24"/>
    </row>
    <row r="2" spans="2:7" ht="12.75">
      <c r="B2" s="2" t="s">
        <v>45</v>
      </c>
      <c r="D2" s="32" t="s">
        <v>267</v>
      </c>
      <c r="G2" s="2" t="s">
        <v>21</v>
      </c>
    </row>
    <row r="3" spans="2:4" ht="12.75">
      <c r="B3" s="30">
        <f>__АНКЕТА__!C6</f>
        <v>0</v>
      </c>
      <c r="D3" s="32" t="s">
        <v>67</v>
      </c>
    </row>
    <row r="6" spans="2:6" ht="27" customHeight="1">
      <c r="B6" s="1"/>
      <c r="C6" s="1"/>
      <c r="D6" s="120" t="s">
        <v>46</v>
      </c>
      <c r="E6" s="121" t="s">
        <v>47</v>
      </c>
      <c r="F6" s="121" t="s">
        <v>48</v>
      </c>
    </row>
    <row r="7" spans="2:4" ht="12.75">
      <c r="B7" s="7" t="s">
        <v>259</v>
      </c>
      <c r="C7" s="8" t="s">
        <v>49</v>
      </c>
      <c r="D7" s="5" t="s">
        <v>50</v>
      </c>
    </row>
    <row r="8" spans="2:6" ht="12.75">
      <c r="B8" s="9" t="s">
        <v>51</v>
      </c>
      <c r="C8" s="10">
        <v>1160</v>
      </c>
      <c r="D8" s="6"/>
      <c r="E8" s="11"/>
      <c r="F8" s="12"/>
    </row>
    <row r="9" spans="2:6" ht="12.75">
      <c r="B9" s="13" t="s">
        <v>52</v>
      </c>
      <c r="C9" s="14">
        <v>1170</v>
      </c>
      <c r="D9" s="6"/>
      <c r="E9" s="11"/>
      <c r="F9" s="12"/>
    </row>
    <row r="10" spans="2:6" ht="12.75">
      <c r="B10" s="15" t="s">
        <v>53</v>
      </c>
      <c r="C10" s="14">
        <v>1230</v>
      </c>
      <c r="D10" s="6"/>
      <c r="E10" s="11"/>
      <c r="F10" s="12"/>
    </row>
    <row r="11" spans="2:6" ht="12.75">
      <c r="B11" s="15" t="s">
        <v>54</v>
      </c>
      <c r="C11" s="16">
        <v>1240</v>
      </c>
      <c r="D11" s="6"/>
      <c r="E11" s="11"/>
      <c r="F11" s="12"/>
    </row>
    <row r="12" spans="2:6" ht="12.75">
      <c r="B12" s="15" t="s">
        <v>55</v>
      </c>
      <c r="C12" s="16">
        <v>1250</v>
      </c>
      <c r="D12" s="6"/>
      <c r="E12" s="11"/>
      <c r="F12" s="12"/>
    </row>
    <row r="13" spans="2:6" ht="12.75">
      <c r="B13" s="15" t="s">
        <v>56</v>
      </c>
      <c r="C13" s="16">
        <v>1200</v>
      </c>
      <c r="D13" s="6"/>
      <c r="E13" s="11"/>
      <c r="F13" s="12"/>
    </row>
    <row r="14" spans="2:6" ht="12.75">
      <c r="B14" s="15" t="s">
        <v>57</v>
      </c>
      <c r="C14" s="16">
        <v>1600</v>
      </c>
      <c r="D14" s="6"/>
      <c r="E14" s="12"/>
      <c r="F14" s="12"/>
    </row>
    <row r="15" spans="2:6" ht="12.75">
      <c r="B15" s="139" t="s">
        <v>58</v>
      </c>
      <c r="C15" s="140"/>
      <c r="D15" s="119"/>
      <c r="E15" s="12"/>
      <c r="F15" s="12"/>
    </row>
    <row r="16" spans="2:6" ht="12.75">
      <c r="B16" s="18" t="s">
        <v>59</v>
      </c>
      <c r="C16" s="19">
        <v>1310</v>
      </c>
      <c r="D16" s="20"/>
      <c r="E16" s="12"/>
      <c r="F16" s="12"/>
    </row>
    <row r="17" spans="2:6" ht="12.75">
      <c r="B17" s="15" t="s">
        <v>60</v>
      </c>
      <c r="C17" s="21">
        <v>1300</v>
      </c>
      <c r="D17" s="20"/>
      <c r="E17" s="12"/>
      <c r="F17" s="12"/>
    </row>
    <row r="18" spans="2:6" ht="12.75">
      <c r="B18" s="15" t="s">
        <v>61</v>
      </c>
      <c r="C18" s="21">
        <v>1400</v>
      </c>
      <c r="D18" s="20"/>
      <c r="E18" s="12"/>
      <c r="F18" s="12"/>
    </row>
    <row r="19" spans="2:6" ht="12.75">
      <c r="B19" s="15" t="s">
        <v>62</v>
      </c>
      <c r="C19" s="21">
        <v>1530</v>
      </c>
      <c r="D19" s="20"/>
      <c r="E19" s="12"/>
      <c r="F19" s="12"/>
    </row>
    <row r="20" spans="2:6" ht="12.75">
      <c r="B20" s="17" t="s">
        <v>63</v>
      </c>
      <c r="C20" s="22">
        <v>1500</v>
      </c>
      <c r="D20" s="20"/>
      <c r="E20" s="12"/>
      <c r="F20" s="12"/>
    </row>
    <row r="21" spans="2:7" ht="23.25" customHeight="1">
      <c r="B21" s="23" t="s">
        <v>260</v>
      </c>
      <c r="C21" s="16"/>
      <c r="D21" s="16"/>
      <c r="E21" s="16"/>
      <c r="F21" s="16"/>
      <c r="G21" s="16"/>
    </row>
    <row r="22" spans="2:6" ht="12.75">
      <c r="B22" s="18" t="s">
        <v>64</v>
      </c>
      <c r="C22" s="19">
        <v>2110</v>
      </c>
      <c r="D22" s="20"/>
      <c r="E22" s="12"/>
      <c r="F22" s="12"/>
    </row>
    <row r="23" spans="2:6" ht="12.75">
      <c r="B23" s="15" t="s">
        <v>65</v>
      </c>
      <c r="C23" s="21">
        <v>2200</v>
      </c>
      <c r="D23" s="20"/>
      <c r="E23" s="12"/>
      <c r="F23" s="12"/>
    </row>
    <row r="24" spans="2:6" ht="12.75">
      <c r="B24" s="17" t="s">
        <v>66</v>
      </c>
      <c r="C24" s="22">
        <v>2400</v>
      </c>
      <c r="D24" s="20"/>
      <c r="E24" s="12"/>
      <c r="F24" s="12"/>
    </row>
    <row r="27" ht="12.75">
      <c r="B27" s="31"/>
    </row>
  </sheetData>
  <sheetProtection password="CE2E" sheet="1" insertColumns="0" insertRows="0" insertHyperlinks="0" deleteColumns="0" deleteRows="0" sort="0" autoFilter="0" pivotTables="0"/>
  <mergeCells count="1">
    <mergeCell ref="B15:C1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1" sqref="A1:A21"/>
    </sheetView>
  </sheetViews>
  <sheetFormatPr defaultColWidth="9.00390625" defaultRowHeight="12.75"/>
  <cols>
    <col min="1" max="1" width="19.75390625" style="0" customWidth="1"/>
  </cols>
  <sheetData>
    <row r="1" ht="12.75">
      <c r="A1" t="s">
        <v>182</v>
      </c>
    </row>
    <row r="2" ht="15">
      <c r="A2" s="93" t="s">
        <v>200</v>
      </c>
    </row>
    <row r="3" ht="15">
      <c r="A3" s="93" t="s">
        <v>202</v>
      </c>
    </row>
    <row r="4" ht="15">
      <c r="A4" s="93" t="s">
        <v>199</v>
      </c>
    </row>
    <row r="5" ht="15">
      <c r="A5" s="93" t="s">
        <v>147</v>
      </c>
    </row>
    <row r="6" ht="15">
      <c r="A6" s="93" t="s">
        <v>198</v>
      </c>
    </row>
    <row r="7" ht="15">
      <c r="A7" s="93" t="s">
        <v>197</v>
      </c>
    </row>
    <row r="8" ht="15">
      <c r="A8" s="93" t="s">
        <v>104</v>
      </c>
    </row>
    <row r="9" ht="15">
      <c r="A9" s="93" t="s">
        <v>196</v>
      </c>
    </row>
    <row r="10" ht="15">
      <c r="A10" s="93" t="s">
        <v>195</v>
      </c>
    </row>
    <row r="11" ht="15">
      <c r="A11" s="93" t="s">
        <v>194</v>
      </c>
    </row>
    <row r="12" ht="15">
      <c r="A12" s="93" t="s">
        <v>188</v>
      </c>
    </row>
    <row r="13" ht="15">
      <c r="A13" s="93" t="s">
        <v>205</v>
      </c>
    </row>
    <row r="14" ht="15">
      <c r="A14" s="93" t="s">
        <v>189</v>
      </c>
    </row>
    <row r="15" ht="15">
      <c r="A15" s="93" t="s">
        <v>203</v>
      </c>
    </row>
    <row r="16" ht="15">
      <c r="A16" s="93" t="s">
        <v>190</v>
      </c>
    </row>
    <row r="17" ht="15">
      <c r="A17" s="93" t="s">
        <v>191</v>
      </c>
    </row>
    <row r="18" ht="15">
      <c r="A18" s="93" t="s">
        <v>192</v>
      </c>
    </row>
    <row r="19" ht="15">
      <c r="A19" s="93" t="s">
        <v>193</v>
      </c>
    </row>
    <row r="20" ht="15">
      <c r="A20" s="93" t="s">
        <v>201</v>
      </c>
    </row>
    <row r="21" ht="15">
      <c r="A21" s="93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romanovsky</dc:creator>
  <cp:keywords/>
  <dc:description/>
  <cp:lastModifiedBy>Советкина Зоя</cp:lastModifiedBy>
  <cp:lastPrinted>2020-01-15T12:59:52Z</cp:lastPrinted>
  <dcterms:created xsi:type="dcterms:W3CDTF">2007-02-27T08:06:52Z</dcterms:created>
  <dcterms:modified xsi:type="dcterms:W3CDTF">2020-10-13T06:25:33Z</dcterms:modified>
  <cp:category/>
  <cp:version/>
  <cp:contentType/>
  <cp:contentStatus/>
</cp:coreProperties>
</file>